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688" activeTab="3"/>
  </bookViews>
  <sheets>
    <sheet name="Controle de abordagens" sheetId="1" r:id="rId1"/>
    <sheet name="Abordagem Cr-Ad" sheetId="2" r:id="rId2"/>
    <sheet name="Monitoramento" sheetId="3" r:id="rId3"/>
    <sheet name="CONSOLIDADO" sheetId="4" r:id="rId4"/>
  </sheets>
  <definedNames>
    <definedName name="_xlnm._FilterDatabase" localSheetId="0" hidden="1">'Controle de abordagens'!$A$3:$AF$169</definedName>
    <definedName name="_xlnm.Print_Area" localSheetId="0">'Controle de abordagens'!$A$1:$AF$169</definedName>
  </definedNames>
  <calcPr fullCalcOnLoad="1"/>
</workbook>
</file>

<file path=xl/sharedStrings.xml><?xml version="1.0" encoding="utf-8"?>
<sst xmlns="http://schemas.openxmlformats.org/spreadsheetml/2006/main" count="4185" uniqueCount="978">
  <si>
    <t>N.º</t>
  </si>
  <si>
    <t xml:space="preserve">Nome </t>
  </si>
  <si>
    <t>Apelido</t>
  </si>
  <si>
    <t>Migrante</t>
  </si>
  <si>
    <t>Usuário de Substâncias Entorpecentes? Quais?</t>
  </si>
  <si>
    <t>Sofrimento Mental?</t>
  </si>
  <si>
    <t>Local de Permanência</t>
  </si>
  <si>
    <t>Histórico na Rede</t>
  </si>
  <si>
    <t>Sexo</t>
  </si>
  <si>
    <t>Saúde Mental?</t>
  </si>
  <si>
    <t>Idade</t>
  </si>
  <si>
    <t>Data de Nascimento</t>
  </si>
  <si>
    <t>Raça / Cor</t>
  </si>
  <si>
    <t>Escolaridade</t>
  </si>
  <si>
    <t>CONTROLE MENSAL DE ABORDAGENS - SEASPOP</t>
  </si>
  <si>
    <t>CONTROLE MENSAL DE ABORDAGENS DE CRIANÇAS E ADOLESCENTES - SEASPOP</t>
  </si>
  <si>
    <t>H</t>
  </si>
  <si>
    <t>Apelido  / Nome Social</t>
  </si>
  <si>
    <t>Migrante / 03 meses</t>
  </si>
  <si>
    <t>Familiar Responsavel - Contato</t>
  </si>
  <si>
    <t>Local da Abordagem / Regional</t>
  </si>
  <si>
    <t>Equipe de Abordagem</t>
  </si>
  <si>
    <t>Demanda Apresentada</t>
  </si>
  <si>
    <t>Responsavel</t>
  </si>
  <si>
    <t>?</t>
  </si>
  <si>
    <t>Data Atual</t>
  </si>
  <si>
    <t>TURNO</t>
  </si>
  <si>
    <t xml:space="preserve">Cidade de Origem </t>
  </si>
  <si>
    <t xml:space="preserve">Endereço Informado </t>
  </si>
  <si>
    <t>TOTAL</t>
  </si>
  <si>
    <t>P.C.Deficiência</t>
  </si>
  <si>
    <t>Gestante</t>
  </si>
  <si>
    <t>TVR / TI / ES/ SR</t>
  </si>
  <si>
    <t>EQUIPE</t>
  </si>
  <si>
    <t>Regional</t>
  </si>
  <si>
    <t xml:space="preserve">Encaminhamentos </t>
  </si>
  <si>
    <t>Observaçoes</t>
  </si>
  <si>
    <t>LEGENDA</t>
  </si>
  <si>
    <t>Local/Rua de permanência</t>
  </si>
  <si>
    <t>REGIONAL(DE PERMANÊNCIA)</t>
  </si>
  <si>
    <t>CT( Conselho Tutelar- Qual regional)</t>
  </si>
  <si>
    <t>CN (Certidão de Nascimento)</t>
  </si>
  <si>
    <t xml:space="preserve">RG </t>
  </si>
  <si>
    <t>Foto</t>
  </si>
  <si>
    <t>CRP (Carteira Restaurante Popular)</t>
  </si>
  <si>
    <t>VT (Vale Transporte)</t>
  </si>
  <si>
    <t>Salão</t>
  </si>
  <si>
    <t>Banho</t>
  </si>
  <si>
    <t xml:space="preserve">Roupa </t>
  </si>
  <si>
    <t>TICKET</t>
  </si>
  <si>
    <t>BF (Bolsa Familia)</t>
  </si>
  <si>
    <t>CP (Centro Pop)</t>
  </si>
  <si>
    <t>ABV (Abrigo Bela Vista)</t>
  </si>
  <si>
    <t>CAPS (Especificar)</t>
  </si>
  <si>
    <t>CNR (Consultório na Rua)</t>
  </si>
  <si>
    <t>UPA (Especificar)</t>
  </si>
  <si>
    <t>UBS (Especificar)</t>
  </si>
  <si>
    <t>CRAS (Especificar)</t>
  </si>
  <si>
    <t>NAD (Não apresentou demanda)</t>
  </si>
  <si>
    <t>ND (Não declarou)</t>
  </si>
  <si>
    <t xml:space="preserve">DR (Declaração de Residencia) </t>
  </si>
  <si>
    <t>SAMU</t>
  </si>
  <si>
    <t>RECAMBIAMENTO</t>
  </si>
  <si>
    <t>ILPI (Instituição de Longa Permanência)</t>
  </si>
  <si>
    <t>VD(Visita domiciliar)</t>
  </si>
  <si>
    <t>NI ( NÃO IDENTIFICADO)</t>
  </si>
  <si>
    <t>NH (NÃO HOUVE)</t>
  </si>
  <si>
    <t>Naturalidade</t>
  </si>
  <si>
    <t>Ùltima cidade em que esteve</t>
  </si>
  <si>
    <t>Interesse em recambio?</t>
  </si>
  <si>
    <t>Bolsa Família SIM/NÂO</t>
  </si>
  <si>
    <t>Nº NIS</t>
  </si>
  <si>
    <t>Desdobramentos do caso e ações da equipe EX: (relatório para ct; monitorar local para levantamento de informações;  contato com escola; contato com ubs;  visita domiciliar)</t>
  </si>
  <si>
    <t xml:space="preserve">Local de Abordagem </t>
  </si>
  <si>
    <t>Relatório para CT?Qual?</t>
  </si>
  <si>
    <t>IDADE APROXIMADA</t>
  </si>
  <si>
    <t>DIAS DE ABORDAGEM(NÚMEROS)</t>
  </si>
  <si>
    <t>QUANTIDADE DE ABORDAGENS REALIZADAS</t>
  </si>
  <si>
    <t>Trecheiro</t>
  </si>
  <si>
    <t>DATA DAS ABORDAGEM</t>
  </si>
  <si>
    <t>EQUIPE SEAS-MANHÃ</t>
  </si>
  <si>
    <t>EQUIPE SEAS-TARDE</t>
  </si>
  <si>
    <t>EQUIPE SEAS-NOITE</t>
  </si>
  <si>
    <r>
      <t xml:space="preserve">                                                    </t>
    </r>
    <r>
      <rPr>
        <b/>
        <sz val="12"/>
        <color indexed="8"/>
        <rFont val="Arial"/>
        <family val="2"/>
      </rPr>
      <t>SEASPOP</t>
    </r>
  </si>
  <si>
    <t>IDADE</t>
  </si>
  <si>
    <t>SEXO</t>
  </si>
  <si>
    <t>CRIANÇAS E ADOLESCENTES/
QUANTIDADE</t>
  </si>
  <si>
    <t>ADULTOS USUÁRIOS/
QUANTIDADE</t>
  </si>
  <si>
    <t>SAÚDE MENTAL/
QUANTIDADE</t>
  </si>
  <si>
    <t>MIGRANTES/
QUANTIDADE</t>
  </si>
  <si>
    <t>GRÁVIDAS/
QUANTIDADE</t>
  </si>
  <si>
    <t xml:space="preserve">Masculino </t>
  </si>
  <si>
    <t>Feminino</t>
  </si>
  <si>
    <t>0 a 12 anos (incompletos)</t>
  </si>
  <si>
    <t>Situação de Rua</t>
  </si>
  <si>
    <t>Declaram ser usuários de Crack</t>
  </si>
  <si>
    <t xml:space="preserve">Aparentam sofrimento mental </t>
  </si>
  <si>
    <t>RMBH</t>
  </si>
  <si>
    <t>13 a 17 anos (incompletos)</t>
  </si>
  <si>
    <t>Situação de Trabalho Infantil</t>
  </si>
  <si>
    <t>Declaram ser usuários de Alcool</t>
  </si>
  <si>
    <t>18 a 59 anos (incompletos)</t>
  </si>
  <si>
    <t>Situação de Exploração Sexual</t>
  </si>
  <si>
    <t>Declaram ser usuários de outras drogas</t>
  </si>
  <si>
    <t>Diagnóstico de doença mental</t>
  </si>
  <si>
    <t>Outras Cidades</t>
  </si>
  <si>
    <t>60 anos ou mais</t>
  </si>
  <si>
    <t>Usuários de crack e outras drogas</t>
  </si>
  <si>
    <t>Declaram Não fazer uso de álcool e/ou outras drogas</t>
  </si>
  <si>
    <t>Não Declarado</t>
  </si>
  <si>
    <t>TVR</t>
  </si>
  <si>
    <t xml:space="preserve">Não </t>
  </si>
  <si>
    <t>Contagem</t>
  </si>
  <si>
    <t>ND</t>
  </si>
  <si>
    <t>TOTAL DE PESSOAS ADULTAS ABORDADAS</t>
  </si>
  <si>
    <t>TOTAL DE CRIANÇAS/ADOLESCENTES ABORDADAS</t>
  </si>
  <si>
    <t>TOTAL DE PESSOAS ABORDADAS (CASOS NOVOS)</t>
  </si>
  <si>
    <t>TOTAL DE ABORDAGENS REALIZADAS</t>
  </si>
  <si>
    <t>ADAIR DOURADO DE SOUSA</t>
  </si>
  <si>
    <t>M</t>
  </si>
  <si>
    <t>ADELMIR HENRIQUE DOS SANTOS</t>
  </si>
  <si>
    <t>ADEMAR SOARES LIMA JUNIOR</t>
  </si>
  <si>
    <t>ALEXANDRE ORLANDO DOS SANTOS</t>
  </si>
  <si>
    <t>ALEXANDRE PEREIRA FIGUEIREDO</t>
  </si>
  <si>
    <t>ALEXANDRE RAMOS DE OLIVEIRA</t>
  </si>
  <si>
    <t>ALOISIO ANTONIO VILAÇA</t>
  </si>
  <si>
    <t>ANDERSON CESAR GOMES CESARINO</t>
  </si>
  <si>
    <t>ANDERSON ROSA BATISTA</t>
  </si>
  <si>
    <t>15/061980</t>
  </si>
  <si>
    <t>ANDRE LUIZ ROGERIO DE OLIVEIRA</t>
  </si>
  <si>
    <t xml:space="preserve">ANTONIO CARLOS DA CUNHA </t>
  </si>
  <si>
    <t xml:space="preserve">ANTONIO MARCOS NOVAES </t>
  </si>
  <si>
    <t xml:space="preserve">ANTONIO RICARDO DA SILVA </t>
  </si>
  <si>
    <t xml:space="preserve">BRUNO LUCAS DA SILVA </t>
  </si>
  <si>
    <t>BRUNO THIAGO ALMEIDA DOS SANTOS</t>
  </si>
  <si>
    <t>CARLINHO JOSE DO CARMO</t>
  </si>
  <si>
    <t>CLARA DANIELE REZENDE DE MATOS</t>
  </si>
  <si>
    <t>CLAUDIO JOSE NOGUEIRA</t>
  </si>
  <si>
    <t>CRISTIANO LUIZ DE SOUZA</t>
  </si>
  <si>
    <t>DANICRISTIAN SANTOS LUIZ</t>
  </si>
  <si>
    <t>DANILO DE FIGUEIREDO</t>
  </si>
  <si>
    <t>DIANA RODRIGUES DA SILVA</t>
  </si>
  <si>
    <t>F</t>
  </si>
  <si>
    <t>DOMINGAS MENDES PEREIRA</t>
  </si>
  <si>
    <t>DOUGLAS LUCIO DA SILVA</t>
  </si>
  <si>
    <t>EDGAR FERREIRA</t>
  </si>
  <si>
    <t>EMERSON ELIAS DE FREITAS</t>
  </si>
  <si>
    <t xml:space="preserve">EVERTON VAGNER SIQUEIRA </t>
  </si>
  <si>
    <t>FABIO PINTO BARBOZA</t>
  </si>
  <si>
    <t>FLAVIO ANTUNES DIAS</t>
  </si>
  <si>
    <t>FLAVIO RODRIGUES DOS SANTOS</t>
  </si>
  <si>
    <t>GERALDO PEREIRA DA SILVA</t>
  </si>
  <si>
    <t>GLAUBER BRANDAO SOARES</t>
  </si>
  <si>
    <t>GLAUCIO RONALDO DOS REIS ALEXANDRE</t>
  </si>
  <si>
    <t>ISAC SANTOS COSTA</t>
  </si>
  <si>
    <t>JEFFERSON SOUZA NETO</t>
  </si>
  <si>
    <t>JESUS WAGNER PASSOS</t>
  </si>
  <si>
    <t xml:space="preserve">JOAO TEIXEIRA DE BARROS </t>
  </si>
  <si>
    <t>JOSE ACACIO DA SILVA</t>
  </si>
  <si>
    <t>JOSE FERREIRA DE SA</t>
  </si>
  <si>
    <t>JOSENILTON LADISLAU DOS SANTOS</t>
  </si>
  <si>
    <t>JULIO CESAR DA SILVA</t>
  </si>
  <si>
    <t>JULIO CESAR VENUTO SANTOS</t>
  </si>
  <si>
    <t>LAINA MARQUES DO CARMO</t>
  </si>
  <si>
    <t>LAYSLA SOUZA DOS SANTOS</t>
  </si>
  <si>
    <t>LEANDRO DA SILVA ALVES</t>
  </si>
  <si>
    <t xml:space="preserve">LEONARDO GREGORIO </t>
  </si>
  <si>
    <t>LEONARDO JOSE DA SILVA</t>
  </si>
  <si>
    <t>LEONARDO PEDRO XAVIER</t>
  </si>
  <si>
    <t>LUCAS CARVALHO DE JESUS</t>
  </si>
  <si>
    <t>LUCAS MICHAEL BARBOSA GAMA</t>
  </si>
  <si>
    <t>LUIZ ANTONIO FELISBERTO</t>
  </si>
  <si>
    <t>LUIZ CLAUDIO BERNARDES DE SOUZA</t>
  </si>
  <si>
    <t>MAGNO ERNANE ALVES SOUSA</t>
  </si>
  <si>
    <t>MANOEL ALEXANDRE DA SILVA RAMOS</t>
  </si>
  <si>
    <t xml:space="preserve">MARCO ANTONIO FERREIRA GONCALVES NEVES </t>
  </si>
  <si>
    <t>SHERON JOY</t>
  </si>
  <si>
    <t>MARCOS ALVES ROCHA</t>
  </si>
  <si>
    <t>MARCOS ANTONIO DA SILVA</t>
  </si>
  <si>
    <t>MARCOS ANTONIO DE CARVALHO</t>
  </si>
  <si>
    <t>MARCOS DELANO GONÇALVES DIAS</t>
  </si>
  <si>
    <t>MARCOS FIRMINO GUIMARAES</t>
  </si>
  <si>
    <t>MARIA DAS VIRGENS PINTO</t>
  </si>
  <si>
    <t>MAURICIO ARRUDA JUNIOR</t>
  </si>
  <si>
    <t>NILVANO ALVES DA SILVA</t>
  </si>
  <si>
    <t>PAULO JOSE DA SILVA REIS</t>
  </si>
  <si>
    <t xml:space="preserve">PAULO SERGIO BERNARDO </t>
  </si>
  <si>
    <t>PEDRO MONTEIRO DA SILVA</t>
  </si>
  <si>
    <t>02/02/01980</t>
  </si>
  <si>
    <t>PLINIO PEREIRA BODERA</t>
  </si>
  <si>
    <t xml:space="preserve">RAFAEL RAMOS SANTANA </t>
  </si>
  <si>
    <t>RENI GONÇALVES</t>
  </si>
  <si>
    <t>ROBERTO DE JESUS</t>
  </si>
  <si>
    <t>ROBERTO GOMES DA SILVA</t>
  </si>
  <si>
    <t>MONALISA</t>
  </si>
  <si>
    <t>ROBSON LUCIO FONSECA DOS SANTOS</t>
  </si>
  <si>
    <t>ROMULO GOMES VIEIRA</t>
  </si>
  <si>
    <t>RONI MENDES DA SILVA</t>
  </si>
  <si>
    <t>SEBASTIAO MONTENEGRO</t>
  </si>
  <si>
    <t>SERGIO ALEXANDRE ESTACIO DE MATTOS</t>
  </si>
  <si>
    <t>SIDNEI ALVES PINHEIRO</t>
  </si>
  <si>
    <t>TACIA CRISTINA DE JESUS ASSIS LAGE</t>
  </si>
  <si>
    <t>THIAGO SOUZA ARAUJO</t>
  </si>
  <si>
    <t>VALDERI BENTO DE ARAUJO</t>
  </si>
  <si>
    <t>VANESSA FERREIRA</t>
  </si>
  <si>
    <t>VIRGINIA CAMPOS LIMA</t>
  </si>
  <si>
    <t>VITALINO PEREIRA DE CASTRO</t>
  </si>
  <si>
    <t xml:space="preserve">VIVIAN LIMA GONÇALVES </t>
  </si>
  <si>
    <t>WEBERT MATOS RIBEIRO</t>
  </si>
  <si>
    <t>WELLINGTON RAMOS DO NASCIMENTO</t>
  </si>
  <si>
    <t>11/091979</t>
  </si>
  <si>
    <t>WEVERTON ALVES DA SILVA</t>
  </si>
  <si>
    <t>WEVERTON HENRIQUE DA SILVA NOGUEIRA</t>
  </si>
  <si>
    <t>PONTAL-SP</t>
  </si>
  <si>
    <t>EMI</t>
  </si>
  <si>
    <t>NEGRO</t>
  </si>
  <si>
    <t>NÃO</t>
  </si>
  <si>
    <t>CONTAGEM-MG</t>
  </si>
  <si>
    <t>ALCOOL</t>
  </si>
  <si>
    <t>NI</t>
  </si>
  <si>
    <t>PRAÇA DA GLÓRIA/ELDORADO</t>
  </si>
  <si>
    <t>MANHÃ</t>
  </si>
  <si>
    <t>PRAÇA DA GLORIA</t>
  </si>
  <si>
    <t>ELDORADO</t>
  </si>
  <si>
    <t>13,16,17,25</t>
  </si>
  <si>
    <t>SIM</t>
  </si>
  <si>
    <t>NAD, SACOS DE LIXO,PRESTOBARBA</t>
  </si>
  <si>
    <t>NH</t>
  </si>
  <si>
    <t>FOI SESIBILIZADO SOBRE A ORGANIZAÇAO E LIMPEZA DA PRAÇA.</t>
  </si>
  <si>
    <t>ITABIRINHA DE MANTENA-MG</t>
  </si>
  <si>
    <t>EFC</t>
  </si>
  <si>
    <t>PARDO</t>
  </si>
  <si>
    <t>ALCOOL, MACONHA, TABACO</t>
  </si>
  <si>
    <t>PRAÇA GERALDO ROCHA-RESSACA</t>
  </si>
  <si>
    <t>PRAÇA GERALDO ROCHA</t>
  </si>
  <si>
    <t>RESSACA</t>
  </si>
  <si>
    <t>NAD</t>
  </si>
  <si>
    <t>SENSIBILISAÇAO SOBRE ESPAÇO E ORGANIZAÇAO DO LOCAL</t>
  </si>
  <si>
    <t>usuario foi alertado da açao de limpeza Urbana que acontecerá nas proximas semanas.</t>
  </si>
  <si>
    <t>RIO DE JANEIRO-RJ</t>
  </si>
  <si>
    <t>SI</t>
  </si>
  <si>
    <t>BRANCA</t>
  </si>
  <si>
    <t>TABACO</t>
  </si>
  <si>
    <t>PRAÇA DA CAIXA D´ÁGUA</t>
  </si>
  <si>
    <t>SEDE</t>
  </si>
  <si>
    <t>EFI</t>
  </si>
  <si>
    <t>ALCOOL/CRACK</t>
  </si>
  <si>
    <t>RUA N-PETROLANDIA</t>
  </si>
  <si>
    <t>RUA N-286-PETRLANDIA</t>
  </si>
  <si>
    <t>PETROLANDIA</t>
  </si>
  <si>
    <t>10, 17</t>
  </si>
  <si>
    <t>C.I</t>
  </si>
  <si>
    <t>SERÁ FEITO AGENDAMENTO.</t>
  </si>
  <si>
    <t>CORINTO/MG</t>
  </si>
  <si>
    <t>PRETA</t>
  </si>
  <si>
    <t>IBIRITÉ/MG</t>
  </si>
  <si>
    <t>UPA JK/ELDORADO</t>
  </si>
  <si>
    <t>IBIRITÉ-MG</t>
  </si>
  <si>
    <t>EMC</t>
  </si>
  <si>
    <t>PARDA</t>
  </si>
  <si>
    <t>RUA SEVILHA</t>
  </si>
  <si>
    <t>RUA TOM JOBIM</t>
  </si>
  <si>
    <t>INDUSTRIAL</t>
  </si>
  <si>
    <t>CONTAGEM/MG</t>
  </si>
  <si>
    <t>R. PAULO DA SILVA ROSA/NACIONAL</t>
  </si>
  <si>
    <t>RUA PAULO DA SILVA ROSA</t>
  </si>
  <si>
    <t>NACIONAL</t>
  </si>
  <si>
    <t>CNR</t>
  </si>
  <si>
    <t>RUA RIO CUMPRIDO-RIACHO</t>
  </si>
  <si>
    <t>RIACHO</t>
  </si>
  <si>
    <t>LIGAÇAO LOCAL</t>
  </si>
  <si>
    <t>BELO HORIZONTE-MG</t>
  </si>
  <si>
    <t>ALCOOL/MACONHA</t>
  </si>
  <si>
    <t>RUA TOM JOBM</t>
  </si>
  <si>
    <t>TRANSPORTE-CCE-RESSACA-UBS BELA VISTA</t>
  </si>
  <si>
    <t>BEBEDOURO-SP</t>
  </si>
  <si>
    <t>UPA JK-ELDORADO,PRAÇA DA GLORIA</t>
  </si>
  <si>
    <t>UPA JK</t>
  </si>
  <si>
    <t>4,13, 24, 27</t>
  </si>
  <si>
    <t>NAD, VT</t>
  </si>
  <si>
    <t>NH, VT</t>
  </si>
  <si>
    <t>BOCAIUVA-MG</t>
  </si>
  <si>
    <t>PRAÇA PAULO PINHEIRO CHAGAS</t>
  </si>
  <si>
    <t>24, 27</t>
  </si>
  <si>
    <t>TICKET, TICKET</t>
  </si>
  <si>
    <t>DIVINOPOLIS-MG</t>
  </si>
  <si>
    <t>UPA JK-ELDORADO</t>
  </si>
  <si>
    <t>CONTAGEM - MG</t>
  </si>
  <si>
    <t>MÃE: 99727-9878</t>
  </si>
  <si>
    <t>RESTAURANTE POPULAR - ELDORADO</t>
  </si>
  <si>
    <t>MÃNHÃ</t>
  </si>
  <si>
    <t>AÇÃO PELO DIA DE LUTA DA POPULAÇÃO EM SITUAÇÃO DE RUA.</t>
  </si>
  <si>
    <t>RAVENA-MG</t>
  </si>
  <si>
    <t>PRAÇA DA CAIXA D´ÁGUA-SEDE</t>
  </si>
  <si>
    <t>MAE-EULA</t>
  </si>
  <si>
    <t>PRAÇA IRMA MARIA PAULA-PETROLANDIA</t>
  </si>
  <si>
    <t>BELO HORIZONTE/MG</t>
  </si>
  <si>
    <t>BRANCO</t>
  </si>
  <si>
    <t>ANALFABETO</t>
  </si>
  <si>
    <t>CRACK</t>
  </si>
  <si>
    <t>RUA MADRE MARGHERITA-ELDORADO</t>
  </si>
  <si>
    <t>AV. JOAO CESAR DE OLIVEIRA</t>
  </si>
  <si>
    <t xml:space="preserve">EFI </t>
  </si>
  <si>
    <t>4,24,26,27</t>
  </si>
  <si>
    <t>RUA SEVILHA/ELDORADO</t>
  </si>
  <si>
    <t>CNR,INSS</t>
  </si>
  <si>
    <t>AVISADA DA PERICIA NO INSS DIA 27/08/2021 SENSIBILIZADA A NÃO BEBER E SE HIGIENIZAR NO C.POP. INSS</t>
  </si>
  <si>
    <t>JANUARIO DO SAO FRANCISCO</t>
  </si>
  <si>
    <t>NEGRA</t>
  </si>
  <si>
    <t>PRAÇA DA DELP</t>
  </si>
  <si>
    <t>CN,C.POP</t>
  </si>
  <si>
    <t>CN.C.POP</t>
  </si>
  <si>
    <t>NÂO</t>
  </si>
  <si>
    <t>CRACK/TABACO</t>
  </si>
  <si>
    <t>PASSARELA METRÔ-ELDORADO</t>
  </si>
  <si>
    <t>AV. JOSE FARIA DA ROCHA 1071</t>
  </si>
  <si>
    <t>CRAS</t>
  </si>
  <si>
    <t>ORIENTADO A PROCURAR O CRAS PESSOALMENTE-DOC DE ID E COMPROVANTE DE ENDEREÇO.</t>
  </si>
  <si>
    <t>GOVERNADOR VALADARES-MG</t>
  </si>
  <si>
    <t>ESC</t>
  </si>
  <si>
    <t>ALCOOL, COCAÍNA, CRACK, TABACO</t>
  </si>
  <si>
    <t>VITORIA/ES</t>
  </si>
  <si>
    <t>SARZEDO-MG</t>
  </si>
  <si>
    <t>MACONHA/CRACK</t>
  </si>
  <si>
    <t xml:space="preserve"> AV.LUTHER KING</t>
  </si>
  <si>
    <t>CRP,FOTO,TICKET</t>
  </si>
  <si>
    <t>MONTES CLAROS/MG</t>
  </si>
  <si>
    <t>APARENTA</t>
  </si>
  <si>
    <t>AV. GENERAL DAVID SARNOFF</t>
  </si>
  <si>
    <t>CORONEL FABRICIANO-MG</t>
  </si>
  <si>
    <t>TOM JOBIM</t>
  </si>
  <si>
    <t>XEROX</t>
  </si>
  <si>
    <t>JEQUITINHONHA - MG</t>
  </si>
  <si>
    <t>TICKET,TICKET</t>
  </si>
  <si>
    <t>AV.JOÂO CESAR DE OLIVEIRA</t>
  </si>
  <si>
    <t>KEILA MÃE: 995323-5183</t>
  </si>
  <si>
    <t>RUA TOM JOBIM - INDUSTRIAL</t>
  </si>
  <si>
    <t>SPC</t>
  </si>
  <si>
    <t>N I</t>
  </si>
  <si>
    <t>ÑÃO</t>
  </si>
  <si>
    <t>INHAPIM-MG</t>
  </si>
  <si>
    <t>ALCOOL-TABACO</t>
  </si>
  <si>
    <t>AV. DR. JOAO AUGUSTO DA FONSECA E SILVA</t>
  </si>
  <si>
    <t>MANHA</t>
  </si>
  <si>
    <t>PRAÇA XICO DO CHURRASCO, RUA MADRE MARGUERITA</t>
  </si>
  <si>
    <t>2,16,19,20,25</t>
  </si>
  <si>
    <t>SAO PEDRO DOS FERROS/MG</t>
  </si>
  <si>
    <t>16, 24</t>
  </si>
  <si>
    <t xml:space="preserve">CRP </t>
  </si>
  <si>
    <t>RENOVAÇÃO - 1 MÊS</t>
  </si>
  <si>
    <t>NANUQUE-MG</t>
  </si>
  <si>
    <t>UPA JK-ELDORADO/RESTAURANTE POPULAR - ELDORADO</t>
  </si>
  <si>
    <t>4, 16, 19</t>
  </si>
  <si>
    <t>NAD/TICKET</t>
  </si>
  <si>
    <t>NH/TICKET</t>
  </si>
  <si>
    <t>CAMABU-BA</t>
  </si>
  <si>
    <t>SÃO PEDRO DA SERRA/MG</t>
  </si>
  <si>
    <t>ÀLCOOL/TABACO</t>
  </si>
  <si>
    <t>RUA DONA HERCULINA, 170</t>
  </si>
  <si>
    <t>ENTREGA DE CI ORIGINAL E CERTIDÃO ORIGINAL</t>
  </si>
  <si>
    <t>CDP</t>
  </si>
  <si>
    <t>NOME JÁ ESTÁ NA LISTA DE ESPERA</t>
  </si>
  <si>
    <t>RIBEIRÃO DAS NEVES/MG</t>
  </si>
  <si>
    <t>4,13,16, 24, 27</t>
  </si>
  <si>
    <t>SÃO PAULO-SP</t>
  </si>
  <si>
    <t>2,13,16,25</t>
  </si>
  <si>
    <t>DUQUE DE CAXIAS-RJ</t>
  </si>
  <si>
    <t>DOCUMENTOS, NAD</t>
  </si>
  <si>
    <t>CN, C.POP</t>
  </si>
  <si>
    <t>URUCANIA/MG</t>
  </si>
  <si>
    <t>MACONHA, TABACO</t>
  </si>
  <si>
    <t>BARBACENA-MG</t>
  </si>
  <si>
    <t>MACONHA/ALCOOL</t>
  </si>
  <si>
    <t>PRAÇA DA GLÓRIA</t>
  </si>
  <si>
    <t>13, 27</t>
  </si>
  <si>
    <t>CURITIBA - PR</t>
  </si>
  <si>
    <t>ÁLCOOL/COCAÍNA/MACONHA/TABACO/CRACK/OUTRAS DROGAS</t>
  </si>
  <si>
    <t>PLANALTINA -GO</t>
  </si>
  <si>
    <t xml:space="preserve">EMI </t>
  </si>
  <si>
    <t>PRAÇA OLIMPIO GARCIA</t>
  </si>
  <si>
    <t>ARAÇUAI-MG</t>
  </si>
  <si>
    <t>TOMBOS-MG</t>
  </si>
  <si>
    <t>NITEROI/RJ</t>
  </si>
  <si>
    <t>ÁLCOOL</t>
  </si>
  <si>
    <t>FRANCISCO SÁ-MG</t>
  </si>
  <si>
    <t>26, 27</t>
  </si>
  <si>
    <t>CRACK/COOL</t>
  </si>
  <si>
    <t>RUA REFINARIA MANGUINHOS-PETRLANDIA</t>
  </si>
  <si>
    <t>REFINARIA MANGUINHOS 1091</t>
  </si>
  <si>
    <t>CN,ID.</t>
  </si>
  <si>
    <t>CN</t>
  </si>
  <si>
    <t>PEDRA AZUL-MG</t>
  </si>
  <si>
    <t>PRAÇA CANTAGALO</t>
  </si>
  <si>
    <t>PRAÇA CANTA GALO-RIACHO</t>
  </si>
  <si>
    <t>FOI SENSIBILIZADO A ORGANIZAR E MANTER A PRAÇA LIMPA. FOI OFERTADO C.POP E CASA DE PASSAGEM. SENDO NEGADO</t>
  </si>
  <si>
    <t>SÃO PEDRO DOS FERROS/MG</t>
  </si>
  <si>
    <t>IGREJA SÃO GONÇALO/SEDE</t>
  </si>
  <si>
    <t>IGREJA SÃO GONÇALO</t>
  </si>
  <si>
    <t>MUTUM-MG</t>
  </si>
  <si>
    <t>2,13,16, 17</t>
  </si>
  <si>
    <t>DR,VS, ORIENTAÇAO JURIDICA</t>
  </si>
  <si>
    <t>RCRP</t>
  </si>
  <si>
    <t>RENOVADA CARTEIRINHA POR TRES MESES</t>
  </si>
  <si>
    <t>ITAJUIPE-BA</t>
  </si>
  <si>
    <t>ALCOOL,TABACO</t>
  </si>
  <si>
    <t>NAD,TICKET</t>
  </si>
  <si>
    <t>NH,TICKET</t>
  </si>
  <si>
    <t>N AO</t>
  </si>
  <si>
    <t>SÃO JOAQUIM DA BARRA -SP</t>
  </si>
  <si>
    <t>4,13, 24</t>
  </si>
  <si>
    <t>SÃO PEDRO DO PIAUI-PI</t>
  </si>
  <si>
    <t>ALCOOL, COCAÍNA, MACONHA, TABACO</t>
  </si>
  <si>
    <t>LIGAÇAO LOCAL,ND</t>
  </si>
  <si>
    <t>LIGAÇAO LOCAL,NH</t>
  </si>
  <si>
    <t>ITABUNA /BA</t>
  </si>
  <si>
    <t>UPA /ELDORADO</t>
  </si>
  <si>
    <t>UPA</t>
  </si>
  <si>
    <t>4,16, 24, 27</t>
  </si>
  <si>
    <t>NAD, TICKET</t>
  </si>
  <si>
    <t>NH, TICKET</t>
  </si>
  <si>
    <t>SÃO JOSE DO JACURI</t>
  </si>
  <si>
    <t>RUA SEVERINO BALESTEROS</t>
  </si>
  <si>
    <t>3,12,16,31</t>
  </si>
  <si>
    <t>C.POP.BANHO,CAFÉ, CONHECER ABRIGOS</t>
  </si>
  <si>
    <t>BRASILIA DE MINAS/MG</t>
  </si>
  <si>
    <t>4,13, 16</t>
  </si>
  <si>
    <t>ÁLCOOL/COCAÍNA/MACONHA/TABACO/CRACK</t>
  </si>
  <si>
    <t>DIADEMA-SP</t>
  </si>
  <si>
    <t>CURRICULO</t>
  </si>
  <si>
    <t>PORTO ALGRE-RS</t>
  </si>
  <si>
    <t>FORNECIDO TICKET COM CONHECIMENTO DA BARBARÁ</t>
  </si>
  <si>
    <t>20,9,23</t>
  </si>
  <si>
    <t>BENEDITA TIA: 3333-9639</t>
  </si>
  <si>
    <t>BREJO DA CRUZ/PB</t>
  </si>
  <si>
    <t>VIADUTO DAS AMERICAS-RESSACA</t>
  </si>
  <si>
    <t>VIADUTO DAS AMERICAS</t>
  </si>
  <si>
    <t>CN ,VS</t>
  </si>
  <si>
    <t>CN,VS</t>
  </si>
  <si>
    <t>BUSCA DE INFORMAÇAO NOS CARTORIOS DE BELO HORIZONTE- ENTREGUE VALE SOCIAL E ENCAMINHAMENTO PARA BUSCAR SUA CERTRIDAO CARTORIO EM BH RUA AQUILES LOBO</t>
  </si>
  <si>
    <t>BR 381-1000</t>
  </si>
  <si>
    <t>BR 381-INDUSTRAIL</t>
  </si>
  <si>
    <t>SERA FEITO PEDIDO NO CARTORIO DO 4° SUBDISTRITO DE BH</t>
  </si>
  <si>
    <t>BUSCAR INFORMAÇOES SOBRE VENDA DE TICKET NO RESTARANTE POPULAR</t>
  </si>
  <si>
    <t>VARGEM DAS FLORES</t>
  </si>
  <si>
    <t>VS</t>
  </si>
  <si>
    <t>CONCEDIDO 02 VALES DE 4,50 IDA E VOLTA NOVA CONTAGEM</t>
  </si>
  <si>
    <t>BAURU - SP</t>
  </si>
  <si>
    <t>DOMINGO</t>
  </si>
  <si>
    <t>AV.SEVERINO BALLESTEROS</t>
  </si>
  <si>
    <t>VIADUTO DAS AMEREICAS-RESSACA</t>
  </si>
  <si>
    <t xml:space="preserve">SABADO </t>
  </si>
  <si>
    <t>RUA PARÁ DE MINAS-SEDE</t>
  </si>
  <si>
    <t>ADULTORA VARZEA DA FLORES -PETRLANDIA</t>
  </si>
  <si>
    <t>AV. TIRADENTES-INDUSTRIAL</t>
  </si>
  <si>
    <t>CCE-RESSACA-RUA RODRIGUES DA CUNHA</t>
  </si>
  <si>
    <t>SABDO</t>
  </si>
  <si>
    <t>AV. OLIMPIO GARCIA</t>
  </si>
  <si>
    <t>RUA SEVILHA-EDORADO</t>
  </si>
  <si>
    <t>RUA: SEVILHA - ELDORADO</t>
  </si>
  <si>
    <t>AV PREFEITO GIL DINIZ-SEDE</t>
  </si>
  <si>
    <t>SABADO</t>
  </si>
  <si>
    <t>AV.JOAO CESAR DE OLIVEIRA</t>
  </si>
  <si>
    <t>AV.PREFEITO GIL DINIZ-SEDE</t>
  </si>
  <si>
    <t>PRAÇA CINCO</t>
  </si>
  <si>
    <t>PRAÇA DA CANTA GALO-RIACHO</t>
  </si>
  <si>
    <t>TRABALHO INTERNO</t>
  </si>
  <si>
    <t>AV. SEVERINO BALLESTEROS</t>
  </si>
  <si>
    <t>BR-040</t>
  </si>
  <si>
    <t xml:space="preserve"> AV.LUTHER KING-RESSACA</t>
  </si>
  <si>
    <t>PRAÇA IRMA MARIA PAULA-PETRLANDIA</t>
  </si>
  <si>
    <t>RUA SANTA IZABEL-ELDORADO</t>
  </si>
  <si>
    <t>RUA N-PETRLANDIA</t>
  </si>
  <si>
    <t>JOÃO CÉSAR DE OLIVEIRA - ELDORADO</t>
  </si>
  <si>
    <t>IGREJA SÃO GONÇALO-SEDE</t>
  </si>
  <si>
    <t>RUA DAS INDUSTRIAS</t>
  </si>
  <si>
    <t>AV. BABITA CAMARGOS</t>
  </si>
  <si>
    <t>AV.FRANCISCO FIRMO DE MATOS</t>
  </si>
  <si>
    <t>BIG SUPERMERCADOS.</t>
  </si>
  <si>
    <t>INSS-RUA DO REGISTRO</t>
  </si>
  <si>
    <t>RUA PAULO DA SILVA ROSA-NACIONAL</t>
  </si>
  <si>
    <t>RUA DAS INDUSATRIAS-ELDORADO</t>
  </si>
  <si>
    <t>AV. RODRIGUS DA CUNHA-RESSACA</t>
  </si>
  <si>
    <t>BR 040-RESSACA</t>
  </si>
  <si>
    <t>VIA EXPRESSA DE CONTAGEM-ELDORADO</t>
  </si>
  <si>
    <t>RUA N. CAMPOS ALTO-PETRLANDIA</t>
  </si>
  <si>
    <t>AV. BEIJAMIM GUIMARAES-INDUSTRIAL</t>
  </si>
  <si>
    <t>AV. SEVERINO BALLESTEROS-RESSACA</t>
  </si>
  <si>
    <t>REGIONAL PETRLANDIA</t>
  </si>
  <si>
    <t>REGIONAL PETROLANDIA</t>
  </si>
  <si>
    <t>PRAÇA DA BIBLIA-SEDE</t>
  </si>
  <si>
    <t>PRAÇA DA CAIXA D AGUA</t>
  </si>
  <si>
    <t>AV. BEIJAMIM GUIMARES</t>
  </si>
  <si>
    <t>RUA RIO COMPRIDO</t>
  </si>
  <si>
    <t>RUA ANHANGÁ-ELDORADO</t>
  </si>
  <si>
    <t>VIA EXPRESSA DE CONTAGEM</t>
  </si>
  <si>
    <t>AV. JOSE FARIA DA ROCHA</t>
  </si>
  <si>
    <t>RUA PARA DE MINAS</t>
  </si>
  <si>
    <t>AV. ALTEROSA-RESSACA</t>
  </si>
  <si>
    <t>RUA TOM JOBIM-INDUSTRIAL</t>
  </si>
  <si>
    <t>PRAÇA DA CAIXA D'ÁGUA-SEDE</t>
  </si>
  <si>
    <t>UNB CAMPO ALTO</t>
  </si>
  <si>
    <t>CSU- INDUSTRIAL-REGIONAL</t>
  </si>
  <si>
    <t>RUA TROPICAL-PETROLANDIA</t>
  </si>
  <si>
    <t>PRAÇA XICO DO CHURRASCO</t>
  </si>
  <si>
    <t>AV, ADULTORA VARGEM DAS FLORES-PETRLANDIA</t>
  </si>
  <si>
    <t>AV, TIRADENTES</t>
  </si>
  <si>
    <t>PRAÇA XICO DO CHURRASCO-ELDORADO</t>
  </si>
  <si>
    <t>UPA-JK</t>
  </si>
  <si>
    <t>RUA JOAO GOMES CARDOSO-RESSACA</t>
  </si>
  <si>
    <t>RUA EUCALIPITO</t>
  </si>
  <si>
    <t>RUA EDMIR LEAO-SEDE</t>
  </si>
  <si>
    <t>PRAÇA GERALDO ROCHA -RESSACA</t>
  </si>
  <si>
    <t>RUA SÃO GOTARDO-SEDE</t>
  </si>
  <si>
    <t>PRAÇA DA IGREJA SÃO GONÇALO-SEDE</t>
  </si>
  <si>
    <t>AV. TROPICAL-PETRLANDIA</t>
  </si>
  <si>
    <t>RUA SEVILHA-ELDORADO</t>
  </si>
  <si>
    <t>UBS BELA VISTA-SEDE</t>
  </si>
  <si>
    <t>RUA IMBIRUÇU</t>
  </si>
  <si>
    <t>R.DAS INDUSTRIAS-ELDORADO</t>
  </si>
  <si>
    <t>PRAÇA DA BIBLIA</t>
  </si>
  <si>
    <t>PRAÇA DO TRABALHADOR</t>
  </si>
  <si>
    <t>AV. Dr.JOÂO AUGUSTO FONSECA SILVA</t>
  </si>
  <si>
    <t>RUA RIO BRANCO/RIO NEGRO</t>
  </si>
  <si>
    <t>VIADUTO BEATRIZ</t>
  </si>
  <si>
    <t>AV. PREFEITO GIL DINIS-SEDE</t>
  </si>
  <si>
    <t>AV. JOAO CESAR DE OLIVEIRA-SEDE</t>
  </si>
  <si>
    <t>PRAÇA SÃO JOSE OPERARIO-INDUSTRIAL</t>
  </si>
  <si>
    <t>RUA REFINARIA DUQUE DE CAXIAS</t>
  </si>
  <si>
    <t>AV. TROPICAL</t>
  </si>
  <si>
    <t>RUA MADRE MARGUERITA-ELDORADO</t>
  </si>
  <si>
    <t>RUA DONA HERCULINA</t>
  </si>
  <si>
    <t>AV. DAVID SARNOFF</t>
  </si>
  <si>
    <t>PRAÇA DA DELPI</t>
  </si>
  <si>
    <t>AV.PREFEITO GIL DINIZ-ART E FESTA-SEDE</t>
  </si>
  <si>
    <t>RUA DAS INDUSTRIAS-ELDORADO</t>
  </si>
  <si>
    <t>PRAÇA DA PREFEITURA-SEDE</t>
  </si>
  <si>
    <t>PRAÇA DO TRABALHADOR-INDUSTRIAL</t>
  </si>
  <si>
    <t>RUA PETROLEO</t>
  </si>
  <si>
    <t>RUA ALEMANHA-ELDORADO</t>
  </si>
  <si>
    <t>AV FRANCISCO FIRMO DE MATOS</t>
  </si>
  <si>
    <t>AV.SOCRATES BITENCOURT</t>
  </si>
  <si>
    <t>RUA DOS JEQUITIBAS</t>
  </si>
  <si>
    <t>PRAÇA DA BIBLIA -SEDE</t>
  </si>
  <si>
    <t>RUA GASOLINA</t>
  </si>
  <si>
    <t>RUA HAIA</t>
  </si>
  <si>
    <t>AV.DAVID SARNOFF</t>
  </si>
  <si>
    <t>PRAÇA TIRADENTES</t>
  </si>
  <si>
    <t>RUA. DAS INDUSTRIAS-ELDORADO</t>
  </si>
  <si>
    <t>ADULTORA VARGEM DAS FLORES</t>
  </si>
  <si>
    <t>AV. LONDRES</t>
  </si>
  <si>
    <t>RUA MONOEL ALVES-SEDE</t>
  </si>
  <si>
    <t>BR 381 RODOVIA FERNAO DIAS</t>
  </si>
  <si>
    <t>VIA EXPRESSA CONTAGEM</t>
  </si>
  <si>
    <t>AV. JOÃO CÉSAR DE OLIVEIRA</t>
  </si>
  <si>
    <t>AV. TELEFERICO-POSTO SHELL</t>
  </si>
  <si>
    <t>AV. JOAO CESAR DE OLIVEIRA-SEDE-ELDORADO</t>
  </si>
  <si>
    <t>RUA ANA ALEIXO</t>
  </si>
  <si>
    <t>RUA CORCOVADO</t>
  </si>
  <si>
    <t>R. CAP. ANTÔNIO PAQUM DA PAIXÃO</t>
  </si>
  <si>
    <t>PRAÇA NOSSA SRA. DO ROSÁRIO</t>
  </si>
  <si>
    <t>RAFAEL DE OLIVEIRA</t>
  </si>
  <si>
    <t>JOÃO SANCHES BRANDÃO</t>
  </si>
  <si>
    <t xml:space="preserve">GERALDO PEREIRA DA SILVA </t>
  </si>
  <si>
    <t>JEFFERSON RAMOS DA SILVA</t>
  </si>
  <si>
    <t>WISLA MIRIAN DE ARAUJO ALMEIDA</t>
  </si>
  <si>
    <t>WATSON CANCIO DA SILVA FILHO</t>
  </si>
  <si>
    <t>LUCAS SANTIAGO DE OLIVEIRA</t>
  </si>
  <si>
    <t>GEOVANI DEMETRIO LOPES DA SILVA</t>
  </si>
  <si>
    <t>MARCOS ALVES BEZERRA</t>
  </si>
  <si>
    <t>ENEX FELIX MARTINS</t>
  </si>
  <si>
    <t>JUCIMAR PEREIRA DOS SANTOS</t>
  </si>
  <si>
    <t>CLAUDIA CIRIACO</t>
  </si>
  <si>
    <t>ROGERIO EDUARDO VICK</t>
  </si>
  <si>
    <t>ADRIANA MARIA GUALTER BARBOSA</t>
  </si>
  <si>
    <t>JOAO MARCOS DOS REIS</t>
  </si>
  <si>
    <t>ROGERIO PIRES DA SILVA</t>
  </si>
  <si>
    <t>MADSON ALVES DA CRUZ</t>
  </si>
  <si>
    <t>CLAIDSSON TAVARES DE BRITO</t>
  </si>
  <si>
    <t>MONALISA/BETINHO</t>
  </si>
  <si>
    <t>LUCAS MICHAEL BARBOSA</t>
  </si>
  <si>
    <t>ZOI DE GATO</t>
  </si>
  <si>
    <t>MARCO ANTONIO FERREIRA GONÇALVES NEVES</t>
  </si>
  <si>
    <t>SEBASTIÃO MONTENEGRO</t>
  </si>
  <si>
    <t>GILBERTO DOS SANTOS ISIDORO</t>
  </si>
  <si>
    <t>ELIANA HELENA CADETE</t>
  </si>
  <si>
    <t>LEONARDO LEAL ALVES</t>
  </si>
  <si>
    <t>LEONA</t>
  </si>
  <si>
    <t>LUIZ CLAUDIO DOS SANTOS</t>
  </si>
  <si>
    <t>CAREQUINHA</t>
  </si>
  <si>
    <t>NELSON GUILHERME SILVERIO JUNIOR</t>
  </si>
  <si>
    <t>CLAYTON ROBERTO PINTO</t>
  </si>
  <si>
    <t>CHIRLEI NAYARA LUIZ</t>
  </si>
  <si>
    <t xml:space="preserve">THIAGO GOMES NOGUEIRA </t>
  </si>
  <si>
    <t>CLAUDIONOR ALVES DE MELO</t>
  </si>
  <si>
    <t>THARLES WELTON ASSUNÇÃO MENEZES</t>
  </si>
  <si>
    <t>RAFAEL FELIX DE SOUZA</t>
  </si>
  <si>
    <t>CLAUDINEI ANTONIO COSTA</t>
  </si>
  <si>
    <t>DANILO LAZARO FERNANDES</t>
  </si>
  <si>
    <t>AILSON VALE RODRIGUES DOS SANTOS</t>
  </si>
  <si>
    <t>JULIO CESAR PEREIRA</t>
  </si>
  <si>
    <t>MANOEL  RODRIGUES DOS SANTOS</t>
  </si>
  <si>
    <t>NÃO É PSR</t>
  </si>
  <si>
    <t>ELLEN DO CARMO BORROMEU</t>
  </si>
  <si>
    <t>MIRIANE PASSOS DA ROCHA</t>
  </si>
  <si>
    <t>RICARDO NOGUEIRA DA SILVA</t>
  </si>
  <si>
    <t>FLAMARION PENAFORT SOARES</t>
  </si>
  <si>
    <t>INGRIDY SOARES DE LIMA</t>
  </si>
  <si>
    <t>MAURO LUCIO DOS SANTOS</t>
  </si>
  <si>
    <t>ADELMIR HENRIQUE DOS ANTOS</t>
  </si>
  <si>
    <t>CARLOS ANTONIO BERNARDES</t>
  </si>
  <si>
    <t>SERGIO ADRIANO PEREIRA REIS</t>
  </si>
  <si>
    <t>BELO HORIZONTE - MG</t>
  </si>
  <si>
    <t>CONTAGEM</t>
  </si>
  <si>
    <t>ÁLCOOL/CRACK</t>
  </si>
  <si>
    <t>VALDINEI FILHO: 99231-5736</t>
  </si>
  <si>
    <t>PRAÇA PAULO PINHEIRO CHAGAS - CEP:32341-350</t>
  </si>
  <si>
    <t>TARDE</t>
  </si>
  <si>
    <t>PRAÇA PAULO PINHEIRO CHAGAS.</t>
  </si>
  <si>
    <t>4;16, 18, 20</t>
  </si>
  <si>
    <t>NAD/NAD/NAD, ABV</t>
  </si>
  <si>
    <t>NH/NH/NH/NH</t>
  </si>
  <si>
    <t>ÁLCOOL/MACONHA/TABACO/CRACK</t>
  </si>
  <si>
    <t>NH/NH/NH,NH</t>
  </si>
  <si>
    <t>CURVELO - MG</t>
  </si>
  <si>
    <t>DOUTORADO</t>
  </si>
  <si>
    <t>FREI GASPAR - MG</t>
  </si>
  <si>
    <t>ÁLCOOL/TABACO</t>
  </si>
  <si>
    <t>RUA: RIO VERDE, 120 - RIACHO DAS PEDRAS CEP: 32280-090</t>
  </si>
  <si>
    <t>RU: RIO VERDE, 120 - RIACHO</t>
  </si>
  <si>
    <t>MONTES CLAROS - MG</t>
  </si>
  <si>
    <t>RIO DE JANEIRO</t>
  </si>
  <si>
    <t>AV. BABITA CAMARGO, 686 - CEP. 32210-180</t>
  </si>
  <si>
    <t>USUÁRIO FOI ABORDADO NA AV. BABITA CAMARGO, DEVIDO A DEMANDA. O MESMO SE APRESENTOU BASTANTE CONFUSO E NÃO ADERIU A NEHUMA  DAS NOSSAS PROPOSTAS DE ACOLHIMENTO.</t>
  </si>
  <si>
    <t xml:space="preserve">ÁLCOOL/MACONHA </t>
  </si>
  <si>
    <t>PRIMA ELIZABETH: 99214-6431</t>
  </si>
  <si>
    <t>AV. TOM JOBIM, 2890 - INDUSTRIAL CEP: 32210-190</t>
  </si>
  <si>
    <t>AV. TOM JOBIM, 2890 - INDUSTRIAL</t>
  </si>
  <si>
    <t>SENSIBILIZAÇÃO Á RESPEITO UTILIZAÇÃO DO ESPAÇO PÚBLICO E OCUPAÇÃO DAS CALÇADAS.</t>
  </si>
  <si>
    <t xml:space="preserve">BELO HORIZONTE </t>
  </si>
  <si>
    <t>MACONHA/TABACO</t>
  </si>
  <si>
    <t>BARBACENA - MG</t>
  </si>
  <si>
    <t>IBIRITÉ - MG</t>
  </si>
  <si>
    <t>AV. TOM JOBIM, 2890 - INDUSTRIAL CEP: 32210-190/PRAÇA DA GLORIA CEP: 32315-130</t>
  </si>
  <si>
    <t>5;16, 18,20</t>
  </si>
  <si>
    <t>NAD/NAD, NAD, NAD</t>
  </si>
  <si>
    <t>NH/NH/NH, NH</t>
  </si>
  <si>
    <t xml:space="preserve">NÃO </t>
  </si>
  <si>
    <t>RUA SEVILHA, 55 - ELDORADOI CEP: 32340-290</t>
  </si>
  <si>
    <t>GUARDA DOCS.</t>
  </si>
  <si>
    <t>PIRAPORA/MG</t>
  </si>
  <si>
    <t>ÁLCOOL E TABACO</t>
  </si>
  <si>
    <t>ÁLCOOL/CIGARRO</t>
  </si>
  <si>
    <t>RUA: FELINTO WENCESLAU SANTOS, 161 (PRAÇA ADELIA AMELIA DE ANDRADE), 161 - B. KENEDY - RESSACA - CEP. 32145-150</t>
  </si>
  <si>
    <t>CRP/CNR</t>
  </si>
  <si>
    <t>ÁLCOOL/CIGARRO/MACONHA</t>
  </si>
  <si>
    <t>FOTO</t>
  </si>
  <si>
    <t>FOTO/CNR</t>
  </si>
  <si>
    <t>CANDEIAS - BA</t>
  </si>
  <si>
    <t>RUA: FRONTEIRA, 290. B. KENEDY CEP: 32145-450</t>
  </si>
  <si>
    <t>TAMBAU - SP</t>
  </si>
  <si>
    <t>RETIRADA CN</t>
  </si>
  <si>
    <t>PADRE PARAÍSO - MG</t>
  </si>
  <si>
    <t>RUA RIO VERDE - PRAÇA CARLOS LUZ - CEP: 32280-090</t>
  </si>
  <si>
    <t>FOTO CRP/DECLARAÇÃO ENDEREÇO INSTITUCIONAL</t>
  </si>
  <si>
    <t>FOTO/DECLARAÇÃO DE ENDEREÇO INSTITUCIONAL</t>
  </si>
  <si>
    <t>CN/FOTO CRP</t>
  </si>
  <si>
    <t xml:space="preserve">CN/FOTO </t>
  </si>
  <si>
    <t>SÃO PAULO - SP</t>
  </si>
  <si>
    <t>ÁLCOOL/COCAÍNA/MACONHA</t>
  </si>
  <si>
    <t>ENC. CPOP</t>
  </si>
  <si>
    <t>RCP</t>
  </si>
  <si>
    <t>MACONHA</t>
  </si>
  <si>
    <t>RUA: PAU BRASIL CEP: 32215-158</t>
  </si>
  <si>
    <t>OUTRAS DROGAS</t>
  </si>
  <si>
    <t>RUA: MARQUES DE PARANÁ, 95 -CEP: 32223-430 - INDUSTRIAL</t>
  </si>
  <si>
    <t>USUÁRIO SOLICITOU ABRIGAMENTO CDP, DEFERIDO NR. 416/2021 ACOLHIMENTO</t>
  </si>
  <si>
    <t>BRASILIA DE MINAS  - MG</t>
  </si>
  <si>
    <t>PRAÇA DA GLORIA - CEP: 32315-130</t>
  </si>
  <si>
    <t>16, 18, 20</t>
  </si>
  <si>
    <t>NAD, NAD, NAD</t>
  </si>
  <si>
    <t>NH, NH, NH</t>
  </si>
  <si>
    <t>ARAÇUAI - MG</t>
  </si>
  <si>
    <t>ÁLCOOL/COCAINA/MACONHA/TABACO/CRACK</t>
  </si>
  <si>
    <t>MYRLEI IRMÃ: 99700-2005</t>
  </si>
  <si>
    <t>PONTAL - SP</t>
  </si>
  <si>
    <t>16, 20</t>
  </si>
  <si>
    <t>1614202401-01</t>
  </si>
  <si>
    <t>NAD, NAD</t>
  </si>
  <si>
    <t>NH,NH</t>
  </si>
  <si>
    <t>16, 18</t>
  </si>
  <si>
    <t>NH, NH</t>
  </si>
  <si>
    <t>ITAJUIPE - BA</t>
  </si>
  <si>
    <t>NOS INFORMOU QUE PRETENDE VOLTAR PARA BAHIA, AINDA ESTE ANO, ANTES DO NASCIMENTO DO SEU FILHO COM LAYSLA.</t>
  </si>
  <si>
    <t>MÃE: PORTO SEGURO - BA</t>
  </si>
  <si>
    <t>NAD,NAD</t>
  </si>
  <si>
    <t>AÇÃO DE CONSCIENTIZAÇÃO QUANTO A ORGANIZAÇÃO E LIMPEZA DA PRAÇA.</t>
  </si>
  <si>
    <t>DIADEMA - SP</t>
  </si>
  <si>
    <t>FIRMO DE MATOS - SANBODROMO CEP; 32260-080</t>
  </si>
  <si>
    <t>16,18,20</t>
  </si>
  <si>
    <t>NAD, NAD, TICKET</t>
  </si>
  <si>
    <t>NH,NH, TICKET</t>
  </si>
  <si>
    <t>ÁLCOOL/TABACO/CRACK</t>
  </si>
  <si>
    <t>MÃE - CONTAGEM</t>
  </si>
  <si>
    <t>C.N</t>
  </si>
  <si>
    <t>TAGUATINGA - MG</t>
  </si>
  <si>
    <t>PEDRO LEOPOLDO - MG</t>
  </si>
  <si>
    <t>04,16,18, 23</t>
  </si>
  <si>
    <t>ELDORAO</t>
  </si>
  <si>
    <t>LIVRAMENTO DE NOSSA SENHORA/BA</t>
  </si>
  <si>
    <t>ELDORADDO</t>
  </si>
  <si>
    <t>ALCOOL, COCAINA, MACONHA, TABACO E CRACK</t>
  </si>
  <si>
    <t>ALCOOL, TABACO, CRACK</t>
  </si>
  <si>
    <t>COMUNIDADE TERAPEUTICA</t>
  </si>
  <si>
    <t>CANHOTINHO/PE</t>
  </si>
  <si>
    <t>ALCOOL, TABACO</t>
  </si>
  <si>
    <t>CRP</t>
  </si>
  <si>
    <t>ALCOOL, MACONHA E CRACK</t>
  </si>
  <si>
    <t>GOVERNADOR VALADARES/MG</t>
  </si>
  <si>
    <t>ALCOOL, TABACO E CRACK</t>
  </si>
  <si>
    <t>ALCOOL E TABACO</t>
  </si>
  <si>
    <t>ALCOOL, COCAINA, MACONHA E TABACO</t>
  </si>
  <si>
    <t>BETIM/MG</t>
  </si>
  <si>
    <t>ALCOOL E CRACK</t>
  </si>
  <si>
    <t>RUA MARIO VITAL</t>
  </si>
  <si>
    <t>GUANHAES/MG</t>
  </si>
  <si>
    <t>OURO FINO/MG</t>
  </si>
  <si>
    <t>PRAÇA DA MANTIQUEIRA</t>
  </si>
  <si>
    <t>PEDRA AZUL/MG</t>
  </si>
  <si>
    <t>ANALFABETA</t>
  </si>
  <si>
    <t>ITABIRINHA DE MANTENA</t>
  </si>
  <si>
    <t>PONTE NOVA-MG</t>
  </si>
  <si>
    <t>INHAPIN/MG</t>
  </si>
  <si>
    <t>PRAÇA DO CHICO DO CHURRASCO</t>
  </si>
  <si>
    <t>FRANCISCO SÁ/MG</t>
  </si>
  <si>
    <t>DECLARAÇÃO DE ENDEREÇO INSTITUCIONAL</t>
  </si>
  <si>
    <t>RESTAURANTE POPULAR DE VARGEM DAS FLORES</t>
  </si>
  <si>
    <t>ABV</t>
  </si>
  <si>
    <t xml:space="preserve">
12130885006</t>
  </si>
  <si>
    <t>CAPS ELDORADO/ABV</t>
  </si>
  <si>
    <t>TRABALO INTERNO</t>
  </si>
  <si>
    <t>REUNIÃO INTERSETORIAL NA REGIONAL RESSACA</t>
  </si>
  <si>
    <t>PRAÇA DO EPA - ELDORADO</t>
  </si>
  <si>
    <t>REUNIÃO EQUIPE SEAS</t>
  </si>
  <si>
    <t>SÁBADO</t>
  </si>
  <si>
    <t>RUA: CHOPIM, NACIONAL</t>
  </si>
  <si>
    <t>REUNIÃO</t>
  </si>
  <si>
    <t>REUNIÃO JUNIOR /BARBARA</t>
  </si>
  <si>
    <t>AV. GAL DAVID SARNOFF - INDUSTRIAL</t>
  </si>
  <si>
    <t>AV. ALVARENGA PEIXOTO - INDUSTRIAL</t>
  </si>
  <si>
    <t>RUA LUMINOSA - VL. SP - INDUSTRIAL</t>
  </si>
  <si>
    <t>TARBALHO INTERNO</t>
  </si>
  <si>
    <t xml:space="preserve">AV. JOÃO CÉSAR DE OLIVIERA - ELDORADO </t>
  </si>
  <si>
    <t xml:space="preserve"> AÇÃO  DIA DE LUTA DA POPULAÇÃO EM SITUAÇÃO DE RUA.</t>
  </si>
  <si>
    <t>RUA MANTIQUEIRA</t>
  </si>
  <si>
    <t>RUA APIO CARDOSO</t>
  </si>
  <si>
    <t>AV. JOÃO CESAR DE OLIVEIRA</t>
  </si>
  <si>
    <t>RESTAURANTE POPULAR VARGEM DAS FLORES</t>
  </si>
  <si>
    <t>ELABORAÇÃO DE RELATÓRIOS</t>
  </si>
  <si>
    <t>RUA ALEMANHA - ELDORADO</t>
  </si>
  <si>
    <t>SENSIBILIZAÇÃO A RESPEITO DA UTILIZAÇÃO DO ESPAÇO PÚBLICO E OCUAPÇÃO DAS CALÇADAS.</t>
  </si>
  <si>
    <t>RUA: ÁGUAS FORMOSAS - NACIONAL</t>
  </si>
  <si>
    <t>AV. CARDEAL EUGENIO PACELLI - INDUSTRIAL</t>
  </si>
  <si>
    <t>AV. BABITA CAMARGO - INDUSTRIAL</t>
  </si>
  <si>
    <t>AV. SENADOR LUCIO BITTENCOURT - INDUSTRIAL</t>
  </si>
  <si>
    <t>PRAÇA DA GLÓRIA - ELDORADO</t>
  </si>
  <si>
    <t>AV.OLIMPIO GARCIA</t>
  </si>
  <si>
    <t>RUA RETRIO DAS ESMERALDAS</t>
  </si>
  <si>
    <t>AV.JOÃO CESAR DE OLIVEIRA</t>
  </si>
  <si>
    <t>RUA: RIO VERDE - RIACHO</t>
  </si>
  <si>
    <t>RUA: JOIMA - NACONAL</t>
  </si>
  <si>
    <t>RUA: LUMINOSA, 124 - INDUSTRIAL</t>
  </si>
  <si>
    <t>AV. TIRADENTES - INDUSTRIAL</t>
  </si>
  <si>
    <t>RUA: MONSENHOR HORTA - INDUSTRIAL</t>
  </si>
  <si>
    <t>SAMBODROMO - INDUSTRIAL</t>
  </si>
  <si>
    <t>RUA INGLATERRA</t>
  </si>
  <si>
    <t>RUA RETIRO DAS FREIRAS</t>
  </si>
  <si>
    <t>RUA ICOBE</t>
  </si>
  <si>
    <t>RIA: RIO DANUBIO - RIACHO</t>
  </si>
  <si>
    <t>RUA: SANTA MARIA - NACIONAL</t>
  </si>
  <si>
    <t>RUA: EXPEDICIONÁRIO AMORIM - INDUSTRIAL</t>
  </si>
  <si>
    <t>AV. JUSCELINO K. - INDUSTRIAL</t>
  </si>
  <si>
    <t>RUA: PADRE FLÁVIO - INDUSTRIAL</t>
  </si>
  <si>
    <t>AV. OLIMPIO GARCIA - ELDORADO</t>
  </si>
  <si>
    <t>RUA RIO VERDE</t>
  </si>
  <si>
    <t>RUA RETIRO DOS COLIBRIS</t>
  </si>
  <si>
    <t>RUA AGUAS MARINHAS</t>
  </si>
  <si>
    <t>AV.ALVARENGA PEIXOTO</t>
  </si>
  <si>
    <t>AV. MANTIQUEIRA - RIACHO</t>
  </si>
  <si>
    <t>RUA: TURFAS - NACIONAL</t>
  </si>
  <si>
    <t>RUA: PAU BRASIL - INDUSTRIAL</t>
  </si>
  <si>
    <t>AV. TOM JOBIM - INDUSTRIAL</t>
  </si>
  <si>
    <t>RUA: ALEXANDRE HERCULANO - INDUSTRIAL</t>
  </si>
  <si>
    <t xml:space="preserve">PRAÇA PAULO PINHEIRO CHAGAS - ELDORADO </t>
  </si>
  <si>
    <t>RUA DOS EUCALIPTOS</t>
  </si>
  <si>
    <t>RUA PARAOPEBA</t>
  </si>
  <si>
    <t>RUA VL 10</t>
  </si>
  <si>
    <t>RUA ALTEROSA</t>
  </si>
  <si>
    <t>RUA ARTERIAL</t>
  </si>
  <si>
    <t>AV. VILA RICA - RIACHO</t>
  </si>
  <si>
    <t>RUA: SEIS - NACIONAL</t>
  </si>
  <si>
    <t>RUA: RIO VERDE - (PRAÇA CARLOS LUZ) - RIACHO</t>
  </si>
  <si>
    <t>RUA: MARQUES DE PARANÁ - INDUSTRIAL</t>
  </si>
  <si>
    <t>RUA : MARQUES DO PARANÁ (CRAS) - INDUSTRIAL</t>
  </si>
  <si>
    <t>AV.JOÃO CESAR  DE OLIVEIRA</t>
  </si>
  <si>
    <t>RUA RIO NEGRO</t>
  </si>
  <si>
    <t>RUA VL 12</t>
  </si>
  <si>
    <t>AV.GERALDO ROCHA</t>
  </si>
  <si>
    <t>RUA CIDADE DE MINAS</t>
  </si>
  <si>
    <t>AV. PROFESSOR SANTIAGO - RIACHO</t>
  </si>
  <si>
    <t>RUA: VINTE E HUM - NACIONAL</t>
  </si>
  <si>
    <t>RUA: PARAOPEBA - RIACHO</t>
  </si>
  <si>
    <t>RUA VL 6</t>
  </si>
  <si>
    <t>AV.SEVERINO BALESTEROS RODRIGUES</t>
  </si>
  <si>
    <t>RUA GERALDO ROCHA</t>
  </si>
  <si>
    <t>RUA RIO PARAOPEBA</t>
  </si>
  <si>
    <t>RUA: DIAMANTE - RESSACA</t>
  </si>
  <si>
    <t>RUA: CUIABÁ - RIACHO</t>
  </si>
  <si>
    <t>REGIÃO EO ENTORNO BIG SHOPPING</t>
  </si>
  <si>
    <t>RUA JOÃO GOMES CARDOSO</t>
  </si>
  <si>
    <t>RUA HENRIQUETA MENDONÇA RIGOLON</t>
  </si>
  <si>
    <t>RUA: TEREZA GONÇALVES - INDUSTRIAL</t>
  </si>
  <si>
    <t>AV. LUTHER KING - RESSACA</t>
  </si>
  <si>
    <t>RUA: RIO NEGRO - RIACHO</t>
  </si>
  <si>
    <t>RUA SANTA MARIA</t>
  </si>
  <si>
    <t>RIA: RIO BRANCO - INDUSTRIAL</t>
  </si>
  <si>
    <t>PRAÇA ADELIA AMELIA DE ANDRADE - RESSACA</t>
  </si>
  <si>
    <t>RUA: RIO COMPRIDO - INDUSTRIAL</t>
  </si>
  <si>
    <t>RUA PIUM-I</t>
  </si>
  <si>
    <t>RUA VIOLETA</t>
  </si>
  <si>
    <t>BR 381 - INDUSTRIAL</t>
  </si>
  <si>
    <t>RUA: FRONTEIRA, 290 - KENEDY - RESSACA</t>
  </si>
  <si>
    <t>AV. VILA RICA , 1.150 - RIACHO</t>
  </si>
  <si>
    <t>AV.VILA RICA</t>
  </si>
  <si>
    <t>RUA: SEVILHA-ELDORADO</t>
  </si>
  <si>
    <t>DOMINDO</t>
  </si>
  <si>
    <t>FERIADO</t>
  </si>
  <si>
    <t>PRAÇA DO CINCO-ELDORADO</t>
  </si>
  <si>
    <t>AV.FRANCISCO FIRMO DE MATOS-ELDORADO</t>
  </si>
  <si>
    <t>AV. FRANCISCO FIRMO DE MATOS-ELDORADO</t>
  </si>
  <si>
    <t>RUA:SANTA ISABEL-ELDORADO</t>
  </si>
  <si>
    <t>TRAJANO ARAÚJO VIANA-SEDE</t>
  </si>
  <si>
    <t xml:space="preserve"> RUA: SANTA ISABEL-ELDORADO</t>
  </si>
  <si>
    <t>RUA:SÃO GOTARDO-SEDE</t>
  </si>
  <si>
    <t>RUA: RIO VERDE-RIACHO</t>
  </si>
  <si>
    <t>RUA: TOM JOBIM-INDUSTRUAL</t>
  </si>
  <si>
    <t>RUA:MANOEL PEREIRA MENDES-SEDE</t>
  </si>
  <si>
    <t>PRAÇA PRESIDENTE CARLOS LUZ</t>
  </si>
  <si>
    <t>AV. OLIMPIO GARCIA-ELDORADO</t>
  </si>
  <si>
    <t>PRAÇA MARÍLIA DE DIRCEU-INDUSTRIAL</t>
  </si>
  <si>
    <t>PRAÇA PARIS-ELDORADO</t>
  </si>
  <si>
    <t>RUA HAIA-ELDORADO</t>
  </si>
  <si>
    <t>AV. ALVARENGA PEIXOTO-INDUSTRIAL</t>
  </si>
  <si>
    <t>RUA: PORTO-RIACHO</t>
  </si>
  <si>
    <t>RUA: RIO COMPRIDO-RIACHO</t>
  </si>
  <si>
    <t>VIA EXPRESSA CONTAGEM-SEDE</t>
  </si>
  <si>
    <t>RUA: RIO MANTIQUEIRA-RIACHO</t>
  </si>
  <si>
    <t>AV. SEVERINO BALESTEROS-RESSACA</t>
  </si>
  <si>
    <t>PRAÇA RIO MANTIQUEIRA-RIACHO</t>
  </si>
  <si>
    <t>AV. ANTÔNIO JOSÉ DA ROCHA-RESSACA</t>
  </si>
  <si>
    <t>AV. CANTA GALO-RIACHO</t>
  </si>
  <si>
    <t>AV. CANTAGALO-RIACHO</t>
  </si>
  <si>
    <t>RUA: TOM JOBIM-INDUSTRIAL</t>
  </si>
  <si>
    <t>RUA RIO MADEIRA-RIACHO</t>
  </si>
  <si>
    <t>AVENIDA JOÃO CÉSAR DE OLIVEIRA</t>
  </si>
  <si>
    <t>TRABALHO INTERNO/ REUNIÃO DE EQUIPE</t>
  </si>
  <si>
    <t>RUA ALEMANHA</t>
  </si>
  <si>
    <t>REUNIÃO DE EQUIPE/TRABALHO INTERNO</t>
  </si>
  <si>
    <t>AVENIDA LONDRES/ELDORADO</t>
  </si>
  <si>
    <t>AVENIDA JOÃO CESAR DE OLIVEIRA/ELDORADO</t>
  </si>
  <si>
    <t>DIA DA POPULAÇÃO EM SITUAÇÃO DE RUA</t>
  </si>
  <si>
    <t>SAMBODROMO/ELDORADO</t>
  </si>
  <si>
    <t>RUA HAIA/ELDORADO</t>
  </si>
  <si>
    <t>AVENIDA OLÍMPIO GARCIA</t>
  </si>
  <si>
    <t>AVENIDA JOSE FARIA DA ROCHA/ELDORADO</t>
  </si>
  <si>
    <t>RUA HAÍA/ELDORADO</t>
  </si>
  <si>
    <t>AVENIDA OLIMPIO GARCIA/ELDORADO</t>
  </si>
  <si>
    <t>AVENIDA FIRMO DE MATOS/INDUSTRIAL</t>
  </si>
  <si>
    <t>VIA EXPRESSA CONTAGEM/RESSACA</t>
  </si>
  <si>
    <t>PRAÇA PAULO PINHEIRO CHAGAS/ELDORADO</t>
  </si>
  <si>
    <t>PRAÇA CINCO/ELDORADO</t>
  </si>
  <si>
    <t>PARA BRISA/ELDORADO</t>
  </si>
  <si>
    <t>PRAÇA DOS TRABALHADORES/INDUSTRIAL</t>
  </si>
  <si>
    <t>DÉCIMO  OITAVO BATALHÃO/ELDORADO</t>
  </si>
  <si>
    <t>RUA TOM JOBIM/INDUSTRIAL</t>
  </si>
  <si>
    <t>AVENIDA JOÃO GOMES CARDOSO/ELDORADO</t>
  </si>
  <si>
    <t>VIA EXPRESSA DE CONTAGEM/SEDE</t>
  </si>
  <si>
    <t>PRAÇA DA GLORIA/ELDORADO</t>
  </si>
  <si>
    <t>RUA EDMIR LEÃO/SEDE</t>
  </si>
  <si>
    <t>RUA JABUTICABEIRAS/ELDORADO</t>
  </si>
  <si>
    <t>AVENIDA FIRMO DE MATOS/ELDORADO</t>
  </si>
  <si>
    <t>PRAÇA SILVIANO BRANDÃO</t>
  </si>
  <si>
    <t>RUA TOLEDO/ELDORADO</t>
  </si>
  <si>
    <t>RUA TURQUESA/RESSACA</t>
  </si>
  <si>
    <t>RUA GASOLINA/PETROLANDIA</t>
  </si>
  <si>
    <t>METRO /ELDORADO</t>
  </si>
  <si>
    <t>RUA DO REGISTRO/SEDE</t>
  </si>
  <si>
    <t>UPA/ELDORADO</t>
  </si>
  <si>
    <t>RUA JOÃO GOMES CARDOSO/INDUSTRIAL</t>
  </si>
  <si>
    <t>AVENIDA SANTA ISABEL/ELDORADO</t>
  </si>
  <si>
    <t>RUA INGLATERRA/ELDORADO</t>
  </si>
  <si>
    <t>BR 040/RESSACA</t>
  </si>
  <si>
    <t>PRAÇA DOS RIPES/]ELDORADO</t>
  </si>
  <si>
    <t>PRAÇA PAULO PINHEIRO CHAGAS /ELDORADO</t>
  </si>
  <si>
    <t>PRAÇA CAIXA D' ÁGUA</t>
  </si>
  <si>
    <t>AVENIDA MANOEL ALVES/SEDE</t>
  </si>
  <si>
    <t>RUA BUSIOS/RESSACA</t>
  </si>
  <si>
    <t>RUA MANGUINHOS/PETROLANDIA</t>
  </si>
  <si>
    <t>RODOVIA LMG/VARGEM</t>
  </si>
  <si>
    <t>MOTO FEST/ELDORADO</t>
  </si>
  <si>
    <t>RUA RIO COMPRIDO/RIACHO</t>
  </si>
  <si>
    <t>RUA ALEMANHA/ELDORADO</t>
  </si>
  <si>
    <t>PRAÇA DO CINCO/ELDORADO</t>
  </si>
  <si>
    <t>RUA ANTÔNIO/</t>
  </si>
  <si>
    <t>PRAÇA DO SOL/RESSACA</t>
  </si>
  <si>
    <t>PRAÇA IRMA MARIA PAULA/PETROLANDIA</t>
  </si>
  <si>
    <t>RUA DOS COLIBRIS/VARGEM</t>
  </si>
  <si>
    <t>RUA RIO VERDE/RIACHO</t>
  </si>
  <si>
    <t>RUA TIRADENTES/INDUSTRIAL</t>
  </si>
  <si>
    <t>PREFEITURA DE CONTAGEM/SEDE</t>
  </si>
  <si>
    <t>RUA PORTUGAL/ELDORADO</t>
  </si>
  <si>
    <t>RUA REGINALDO SOUZA LIMA/SEDE</t>
  </si>
  <si>
    <t>PRAÇA DO DIVINO/RESSACA</t>
  </si>
  <si>
    <t>PRAÇA PAULO PINHEIRO CHAGAS/PETROLANDIA</t>
  </si>
  <si>
    <t>PRAÇA MARILIA DO DIRCEU/INDUSTRIAL</t>
  </si>
  <si>
    <t>RUA DOS VIAJANTES/VARGEM</t>
  </si>
  <si>
    <t>PRAÇA TIRADENTES/SEDE</t>
  </si>
  <si>
    <t>PRAÇA CARLOS LUZ/RIACHO</t>
  </si>
  <si>
    <t>UPA /RIACHO</t>
  </si>
  <si>
    <t>RUA DAVID SARNOF/INDUSTRIAL</t>
  </si>
  <si>
    <t>PRAÇA TANCREDO NEVES/SEDE</t>
  </si>
  <si>
    <t>RUA DAMAS RIBEIRO/ELDORADO</t>
  </si>
  <si>
    <t>RUA GASOLINA/SEDE</t>
  </si>
  <si>
    <t>PRAÇA GERALDO ROCHA/RESSACA</t>
  </si>
  <si>
    <t>RUA DOS IMIGRANTES/VARGEM</t>
  </si>
  <si>
    <t>PRAÇA MANTIQUEIRA/RIACHO</t>
  </si>
  <si>
    <t>PRAÇA DO  SIGANO/INDUSTRIAL</t>
  </si>
  <si>
    <t>RUA ANHANGÁ/ELDORADO</t>
  </si>
  <si>
    <t>AVENIDA SEVERINO BALESTERO/RESSACA</t>
  </si>
  <si>
    <t>RUA JOAQUIM JOSÉ/SEDE</t>
  </si>
  <si>
    <t>RUA SÃO JOAQUIM/RESSACA</t>
  </si>
  <si>
    <t>PRAÇA MANTIQUERA/RIACHO</t>
  </si>
  <si>
    <t>RUA CARDOSO/VARGEM</t>
  </si>
  <si>
    <t>PRAÇA DOS RIPS/ELDORADO</t>
  </si>
  <si>
    <t>PRAÇA NOVO ELDORADO/ELDORADO</t>
  </si>
  <si>
    <t>RUA QUINTINO BOCAIUVA/NACIONAL</t>
  </si>
  <si>
    <t>RUA SÃO GOTARDO/SEDE</t>
  </si>
  <si>
    <t>PRAÇA DO ABC/VARGEM</t>
  </si>
  <si>
    <t>RUA TOLEDO/RIACHO</t>
  </si>
  <si>
    <t>AVENIDA VILA RICA/RIACHO</t>
  </si>
  <si>
    <t>RUA SOUSA LIMA/SEDE</t>
  </si>
  <si>
    <t>MEL</t>
  </si>
  <si>
    <t>FLAVIANO</t>
  </si>
  <si>
    <t>TI</t>
  </si>
  <si>
    <t xml:space="preserve">MARIA FLOR </t>
  </si>
  <si>
    <t>13</t>
  </si>
  <si>
    <t>N</t>
  </si>
  <si>
    <t>Rua 13, 85 – Santa Helena</t>
  </si>
  <si>
    <t xml:space="preserve">VISITA </t>
  </si>
  <si>
    <t xml:space="preserve">PRAÇA TANCREDO NEVES </t>
  </si>
  <si>
    <t>T,N</t>
  </si>
  <si>
    <t xml:space="preserve">VISITA DOMICILIAR NA RESIDENCIA </t>
  </si>
  <si>
    <t xml:space="preserve">SIM-CT PETROLANDIA </t>
  </si>
  <si>
    <t>VISITA</t>
  </si>
  <si>
    <t>T.N</t>
  </si>
  <si>
    <t>praça tancredo neves</t>
  </si>
  <si>
    <t>VISITA DOMICILIAR REALIZADA</t>
  </si>
  <si>
    <t>DANIEL FERNANDES DE LIRA</t>
  </si>
  <si>
    <t>IRMÃO THIAGO</t>
  </si>
  <si>
    <t>15 ANOS</t>
  </si>
  <si>
    <t>SÃO GERALDO DO BAIXIO/MG</t>
  </si>
  <si>
    <t>RUA TUBAÉ, 159 / Bairro ICAIVERA,BETIM/MG</t>
  </si>
  <si>
    <t>RUA ALEMANHA, Em frente Supermercado BH</t>
  </si>
  <si>
    <t>EM ANDAMENTO</t>
  </si>
  <si>
    <t>NOITE</t>
  </si>
  <si>
    <t>CT ELDORADO e CT BETIM</t>
  </si>
  <si>
    <t xml:space="preserve">DANIEL FERNADES LIRA </t>
  </si>
  <si>
    <t xml:space="preserve">CONTAGEM </t>
  </si>
  <si>
    <t xml:space="preserve">CT ELDORADO E CT BETIM 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</si>
</sst>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_(* #,##0_);_(* \(#,##0\);_(* \-??_);_(@_)"/>
    <numFmt numFmtId="180" formatCode="_-* #,##0.00_-;\-* #,##0.00_-;_-* \-??_-;_-@_-"/>
    <numFmt numFmtId="181" formatCode="mmm/yyyy"/>
    <numFmt numFmtId="182" formatCode="[$-416]dddd\,\ d&quot; de &quot;mmmm&quot; de &quot;yyyy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72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4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indexed="8"/>
      <name val="Arial"/>
      <family val="2"/>
    </font>
    <font>
      <sz val="10"/>
      <color indexed="57"/>
      <name val="Calibri"/>
      <family val="2"/>
    </font>
    <font>
      <sz val="14"/>
      <color indexed="8"/>
      <name val="Arial"/>
      <family val="2"/>
    </font>
    <font>
      <b/>
      <sz val="11"/>
      <color indexed="19"/>
      <name val="Calibri"/>
      <family val="2"/>
    </font>
    <font>
      <sz val="36"/>
      <color indexed="8"/>
      <name val="Calibri"/>
      <family val="2"/>
    </font>
    <font>
      <sz val="70"/>
      <color indexed="1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6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2" tint="-0.7499799728393555"/>
      <name val="Calibri"/>
      <family val="2"/>
    </font>
    <font>
      <sz val="36"/>
      <color theme="1"/>
      <name val="Calibri"/>
      <family val="2"/>
    </font>
    <font>
      <sz val="70"/>
      <color rgb="FFFFFF00"/>
      <name val="Arial"/>
      <family val="2"/>
    </font>
    <font>
      <b/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5" fillId="21" borderId="5" applyNumberFormat="0" applyAlignment="0" applyProtection="0"/>
    <xf numFmtId="175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1" fontId="63" fillId="33" borderId="10" xfId="0" applyNumberFormat="1" applyFont="1" applyFill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left" vertical="center"/>
    </xf>
    <xf numFmtId="0" fontId="35" fillId="33" borderId="0" xfId="0" applyFont="1" applyFill="1" applyBorder="1" applyAlignment="1">
      <alignment horizontal="center" vertical="center"/>
    </xf>
    <xf numFmtId="0" fontId="36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0" xfId="0" applyNumberFormat="1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center"/>
    </xf>
    <xf numFmtId="0" fontId="36" fillId="33" borderId="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3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6" fillId="33" borderId="13" xfId="21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52" applyFont="1" applyFill="1" applyBorder="1" applyAlignment="1" applyProtection="1">
      <alignment horizontal="center" vertical="center" wrapText="1"/>
      <protection locked="0"/>
    </xf>
    <xf numFmtId="0" fontId="2" fillId="33" borderId="13" xfId="52" applyFont="1" applyFill="1" applyBorder="1" applyAlignment="1" applyProtection="1">
      <alignment horizontal="center" vertical="center" wrapText="1"/>
      <protection locked="0"/>
    </xf>
    <xf numFmtId="0" fontId="66" fillId="33" borderId="13" xfId="27" applyFont="1" applyFill="1" applyBorder="1" applyAlignment="1" applyProtection="1">
      <alignment horizontal="left" vertical="center" wrapText="1"/>
      <protection locked="0"/>
    </xf>
    <xf numFmtId="0" fontId="66" fillId="33" borderId="13" xfId="65" applyFont="1" applyFill="1" applyBorder="1" applyAlignment="1" applyProtection="1">
      <alignment horizontal="left" vertical="center" wrapText="1"/>
      <protection locked="0"/>
    </xf>
    <xf numFmtId="0" fontId="2" fillId="33" borderId="12" xfId="52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6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52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6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6" xfId="52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2" fillId="33" borderId="11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67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2" fillId="33" borderId="14" xfId="52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4" xfId="52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6" fillId="33" borderId="0" xfId="0" applyNumberFormat="1" applyFont="1" applyFill="1" applyBorder="1" applyAlignment="1" applyProtection="1">
      <alignment/>
      <protection locked="0"/>
    </xf>
    <xf numFmtId="0" fontId="67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3" fillId="33" borderId="10" xfId="0" applyFont="1" applyFill="1" applyBorder="1" applyAlignment="1" applyProtection="1">
      <alignment horizontal="center" vertical="center" wrapText="1"/>
      <protection locked="0"/>
    </xf>
    <xf numFmtId="0" fontId="63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0" fontId="9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52" applyFont="1" applyFill="1" applyBorder="1" applyAlignment="1" applyProtection="1">
      <alignment horizontal="center" vertical="center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34" borderId="0" xfId="0" applyFont="1" applyFill="1" applyAlignment="1" applyProtection="1">
      <alignment/>
      <protection/>
    </xf>
    <xf numFmtId="0" fontId="67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2" xfId="0" applyFont="1" applyFill="1" applyBorder="1" applyAlignment="1" applyProtection="1">
      <alignment horizontal="center" vertical="center" wrapText="1"/>
      <protection locked="0"/>
    </xf>
    <xf numFmtId="1" fontId="9" fillId="33" borderId="14" xfId="0" applyNumberFormat="1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 wrapText="1"/>
    </xf>
    <xf numFmtId="1" fontId="9" fillId="33" borderId="16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36" fillId="35" borderId="0" xfId="0" applyNumberFormat="1" applyFont="1" applyFill="1" applyBorder="1" applyAlignment="1">
      <alignment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 applyProtection="1">
      <alignment vertical="center" wrapText="1"/>
      <protection locked="0"/>
    </xf>
    <xf numFmtId="0" fontId="5" fillId="11" borderId="10" xfId="0" applyFont="1" applyFill="1" applyBorder="1" applyAlignment="1" applyProtection="1">
      <alignment horizontal="center" vertical="center" wrapText="1"/>
      <protection locked="0"/>
    </xf>
    <xf numFmtId="0" fontId="9" fillId="11" borderId="10" xfId="0" applyFont="1" applyFill="1" applyBorder="1" applyAlignment="1" applyProtection="1">
      <alignment horizontal="center" vertical="center" wrapText="1"/>
      <protection locked="0"/>
    </xf>
    <xf numFmtId="0" fontId="5" fillId="11" borderId="10" xfId="0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/>
    </xf>
    <xf numFmtId="14" fontId="2" fillId="11" borderId="0" xfId="0" applyNumberFormat="1" applyFont="1" applyFill="1" applyBorder="1" applyAlignment="1">
      <alignment horizontal="center" vertical="center"/>
    </xf>
    <xf numFmtId="14" fontId="2" fillId="11" borderId="0" xfId="0" applyNumberFormat="1" applyFont="1" applyFill="1" applyBorder="1" applyAlignment="1">
      <alignment horizontal="center" vertical="center" wrapText="1"/>
    </xf>
    <xf numFmtId="0" fontId="35" fillId="11" borderId="0" xfId="0" applyFont="1" applyFill="1" applyBorder="1" applyAlignment="1">
      <alignment horizontal="center"/>
    </xf>
    <xf numFmtId="0" fontId="35" fillId="11" borderId="0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 wrapText="1"/>
    </xf>
    <xf numFmtId="49" fontId="3" fillId="36" borderId="18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16" fontId="68" fillId="11" borderId="10" xfId="0" applyNumberFormat="1" applyFont="1" applyFill="1" applyBorder="1" applyAlignment="1" applyProtection="1">
      <alignment horizontal="center" vertical="center"/>
      <protection locked="0"/>
    </xf>
    <xf numFmtId="0" fontId="7" fillId="11" borderId="21" xfId="0" applyFont="1" applyFill="1" applyBorder="1" applyAlignment="1" applyProtection="1">
      <alignment horizontal="center" vertical="center"/>
      <protection/>
    </xf>
    <xf numFmtId="0" fontId="0" fillId="11" borderId="0" xfId="0" applyFill="1" applyAlignment="1" applyProtection="1">
      <alignment/>
      <protection/>
    </xf>
    <xf numFmtId="0" fontId="7" fillId="11" borderId="0" xfId="0" applyFont="1" applyFill="1" applyAlignment="1" applyProtection="1">
      <alignment horizontal="center"/>
      <protection/>
    </xf>
    <xf numFmtId="0" fontId="0" fillId="11" borderId="10" xfId="0" applyFill="1" applyBorder="1" applyAlignment="1" applyProtection="1">
      <alignment/>
      <protection/>
    </xf>
    <xf numFmtId="0" fontId="7" fillId="11" borderId="15" xfId="0" applyFont="1" applyFill="1" applyBorder="1" applyAlignment="1" applyProtection="1">
      <alignment horizontal="center" vertical="center"/>
      <protection locked="0"/>
    </xf>
    <xf numFmtId="0" fontId="7" fillId="11" borderId="15" xfId="0" applyFont="1" applyFill="1" applyBorder="1" applyAlignment="1" applyProtection="1">
      <alignment horizontal="center" vertical="center" wrapText="1"/>
      <protection locked="0"/>
    </xf>
    <xf numFmtId="0" fontId="10" fillId="11" borderId="15" xfId="0" applyFont="1" applyFill="1" applyBorder="1" applyAlignment="1" applyProtection="1">
      <alignment horizontal="center" vertical="center"/>
      <protection locked="0"/>
    </xf>
    <xf numFmtId="0" fontId="69" fillId="15" borderId="10" xfId="0" applyFont="1" applyFill="1" applyBorder="1" applyAlignment="1" applyProtection="1">
      <alignment/>
      <protection/>
    </xf>
    <xf numFmtId="0" fontId="69" fillId="15" borderId="10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56" fillId="33" borderId="10" xfId="0" applyFont="1" applyFill="1" applyBorder="1" applyAlignment="1" applyProtection="1">
      <alignment vertical="center"/>
      <protection locked="0"/>
    </xf>
    <xf numFmtId="0" fontId="13" fillId="34" borderId="0" xfId="0" applyFont="1" applyFill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36" fillId="33" borderId="10" xfId="0" applyNumberFormat="1" applyFont="1" applyFill="1" applyBorder="1" applyAlignment="1" applyProtection="1">
      <alignment/>
      <protection locked="0"/>
    </xf>
    <xf numFmtId="14" fontId="63" fillId="33" borderId="12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 applyProtection="1">
      <alignment vertical="center" wrapText="1"/>
      <protection locked="0"/>
    </xf>
    <xf numFmtId="0" fontId="70" fillId="34" borderId="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 applyProtection="1">
      <alignment vertical="center"/>
      <protection locked="0"/>
    </xf>
    <xf numFmtId="0" fontId="0" fillId="37" borderId="10" xfId="0" applyFill="1" applyBorder="1" applyAlignment="1" applyProtection="1">
      <alignment vertical="center" wrapText="1"/>
      <protection locked="0"/>
    </xf>
    <xf numFmtId="0" fontId="56" fillId="37" borderId="10" xfId="0" applyFont="1" applyFill="1" applyBorder="1" applyAlignment="1" applyProtection="1">
      <alignment vertical="center"/>
      <protection locked="0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11" borderId="10" xfId="0" applyFont="1" applyFill="1" applyBorder="1" applyAlignment="1">
      <alignment horizontal="center" vertical="center"/>
    </xf>
    <xf numFmtId="0" fontId="7" fillId="11" borderId="22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left" vertical="center" wrapText="1"/>
      <protection locked="0"/>
    </xf>
    <xf numFmtId="0" fontId="5" fillId="38" borderId="13" xfId="0" applyFont="1" applyFill="1" applyBorder="1" applyAlignment="1" applyProtection="1">
      <alignment horizontal="left" vertical="center" wrapText="1"/>
      <protection locked="0"/>
    </xf>
    <xf numFmtId="0" fontId="5" fillId="38" borderId="13" xfId="21" applyFont="1" applyFill="1" applyBorder="1" applyAlignment="1" applyProtection="1">
      <alignment horizontal="left" vertical="center" wrapText="1"/>
      <protection locked="0"/>
    </xf>
    <xf numFmtId="0" fontId="66" fillId="38" borderId="13" xfId="2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66" fillId="33" borderId="10" xfId="21" applyFont="1" applyFill="1" applyBorder="1" applyAlignment="1" applyProtection="1">
      <alignment horizontal="left" vertical="center" wrapText="1"/>
      <protection locked="0"/>
    </xf>
    <xf numFmtId="14" fontId="6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6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63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3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7" fillId="1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7" fillId="11" borderId="15" xfId="0" applyFont="1" applyFill="1" applyBorder="1" applyAlignment="1" applyProtection="1">
      <alignment horizontal="center" vertical="center"/>
      <protection locked="0"/>
    </xf>
    <xf numFmtId="0" fontId="7" fillId="11" borderId="15" xfId="0" applyFont="1" applyFill="1" applyBorder="1" applyAlignment="1" applyProtection="1">
      <alignment horizontal="center" vertical="center" wrapText="1"/>
      <protection locked="0"/>
    </xf>
    <xf numFmtId="0" fontId="10" fillId="11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11" borderId="24" xfId="0" applyFont="1" applyFill="1" applyBorder="1" applyAlignment="1" applyProtection="1">
      <alignment horizontal="center" vertical="center"/>
      <protection locked="0"/>
    </xf>
    <xf numFmtId="0" fontId="7" fillId="11" borderId="10" xfId="0" applyFont="1" applyFill="1" applyBorder="1" applyAlignment="1" applyProtection="1">
      <alignment horizontal="center" vertical="center"/>
      <protection locked="0"/>
    </xf>
    <xf numFmtId="0" fontId="7" fillId="11" borderId="25" xfId="0" applyFont="1" applyFill="1" applyBorder="1" applyAlignment="1" applyProtection="1">
      <alignment horizontal="center" vertical="center"/>
      <protection locked="0"/>
    </xf>
    <xf numFmtId="0" fontId="7" fillId="11" borderId="26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4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vertical="top"/>
    </xf>
    <xf numFmtId="0" fontId="9" fillId="33" borderId="16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2" xfId="52" applyNumberFormat="1" applyFont="1" applyFill="1" applyBorder="1" applyAlignment="1" applyProtection="1">
      <alignment horizontal="center" vertical="center" wrapText="1"/>
      <protection locked="0"/>
    </xf>
    <xf numFmtId="0" fontId="36" fillId="33" borderId="12" xfId="0" applyNumberFormat="1" applyFont="1" applyFill="1" applyBorder="1" applyAlignment="1" applyProtection="1">
      <alignment horizontal="center"/>
      <protection locked="0"/>
    </xf>
    <xf numFmtId="0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3" xfId="0" applyFont="1" applyFill="1" applyBorder="1" applyAlignment="1">
      <alignment wrapText="1"/>
    </xf>
    <xf numFmtId="0" fontId="9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0" fontId="67" fillId="34" borderId="13" xfId="0" applyNumberFormat="1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 wrapText="1"/>
    </xf>
    <xf numFmtId="0" fontId="2" fillId="34" borderId="10" xfId="52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vertical="center"/>
    </xf>
    <xf numFmtId="0" fontId="8" fillId="34" borderId="0" xfId="0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39" borderId="13" xfId="0" applyFont="1" applyFill="1" applyBorder="1" applyAlignment="1" applyProtection="1">
      <alignment horizontal="left" vertical="center" wrapText="1"/>
      <protection locked="0"/>
    </xf>
    <xf numFmtId="0" fontId="66" fillId="39" borderId="13" xfId="21" applyFont="1" applyFill="1" applyBorder="1" applyAlignment="1" applyProtection="1">
      <alignment horizontal="left" vertical="center" wrapText="1"/>
      <protection locked="0"/>
    </xf>
    <xf numFmtId="0" fontId="63" fillId="33" borderId="16" xfId="0" applyFont="1" applyFill="1" applyBorder="1" applyAlignment="1" applyProtection="1">
      <alignment horizontal="center" vertical="center" wrapText="1"/>
      <protection locked="0"/>
    </xf>
    <xf numFmtId="0" fontId="66" fillId="39" borderId="10" xfId="21" applyFont="1" applyFill="1" applyBorder="1" applyAlignment="1" applyProtection="1">
      <alignment horizontal="left" vertical="center" wrapText="1"/>
      <protection locked="0"/>
    </xf>
    <xf numFmtId="0" fontId="5" fillId="19" borderId="10" xfId="0" applyFont="1" applyFill="1" applyBorder="1" applyAlignment="1" applyProtection="1">
      <alignment horizontal="center" vertical="center" wrapText="1"/>
      <protection locked="0"/>
    </xf>
    <xf numFmtId="0" fontId="66" fillId="19" borderId="13" xfId="27" applyFont="1" applyFill="1" applyBorder="1" applyAlignment="1" applyProtection="1">
      <alignment horizontal="left" vertical="center" wrapText="1"/>
      <protection locked="0"/>
    </xf>
    <xf numFmtId="0" fontId="9" fillId="19" borderId="14" xfId="0" applyFont="1" applyFill="1" applyBorder="1" applyAlignment="1" applyProtection="1">
      <alignment horizontal="left" vertical="center" wrapText="1"/>
      <protection locked="0"/>
    </xf>
    <xf numFmtId="0" fontId="9" fillId="19" borderId="14" xfId="0" applyFont="1" applyFill="1" applyBorder="1" applyAlignment="1" applyProtection="1">
      <alignment horizontal="center" vertical="center" wrapText="1"/>
      <protection locked="0"/>
    </xf>
    <xf numFmtId="0" fontId="2" fillId="19" borderId="10" xfId="0" applyFont="1" applyFill="1" applyBorder="1" applyAlignment="1" applyProtection="1">
      <alignment horizontal="center" vertical="center" wrapText="1"/>
      <protection locked="0"/>
    </xf>
    <xf numFmtId="14" fontId="9" fillId="19" borderId="10" xfId="0" applyNumberFormat="1" applyFont="1" applyFill="1" applyBorder="1" applyAlignment="1" applyProtection="1">
      <alignment horizontal="center" vertical="center" wrapText="1"/>
      <protection locked="0"/>
    </xf>
    <xf numFmtId="14" fontId="9" fillId="19" borderId="10" xfId="0" applyNumberFormat="1" applyFont="1" applyFill="1" applyBorder="1" applyAlignment="1">
      <alignment horizontal="center" vertical="center" wrapText="1"/>
    </xf>
    <xf numFmtId="1" fontId="9" fillId="19" borderId="10" xfId="0" applyNumberFormat="1" applyFont="1" applyFill="1" applyBorder="1" applyAlignment="1">
      <alignment horizontal="center" vertical="center" wrapText="1"/>
    </xf>
    <xf numFmtId="0" fontId="9" fillId="19" borderId="10" xfId="0" applyFont="1" applyFill="1" applyBorder="1" applyAlignment="1" applyProtection="1">
      <alignment horizontal="center" vertical="center" wrapText="1"/>
      <protection locked="0"/>
    </xf>
    <xf numFmtId="0" fontId="9" fillId="19" borderId="13" xfId="0" applyFont="1" applyFill="1" applyBorder="1" applyAlignment="1" applyProtection="1">
      <alignment horizontal="center" vertical="center" wrapText="1"/>
      <protection locked="0"/>
    </xf>
    <xf numFmtId="0" fontId="2" fillId="19" borderId="13" xfId="0" applyFont="1" applyFill="1" applyBorder="1" applyAlignment="1" applyProtection="1">
      <alignment horizontal="center" vertical="center" wrapText="1"/>
      <protection locked="0"/>
    </xf>
    <xf numFmtId="0" fontId="8" fillId="19" borderId="17" xfId="0" applyFont="1" applyFill="1" applyBorder="1" applyAlignment="1">
      <alignment horizontal="center" vertical="center" wrapText="1"/>
    </xf>
    <xf numFmtId="0" fontId="36" fillId="19" borderId="0" xfId="0" applyNumberFormat="1" applyFont="1" applyFill="1" applyBorder="1" applyAlignment="1">
      <alignment/>
    </xf>
    <xf numFmtId="0" fontId="5" fillId="19" borderId="13" xfId="0" applyFont="1" applyFill="1" applyBorder="1" applyAlignment="1" applyProtection="1">
      <alignment horizontal="left" vertical="center" wrapText="1"/>
      <protection locked="0"/>
    </xf>
    <xf numFmtId="0" fontId="9" fillId="19" borderId="12" xfId="0" applyFont="1" applyFill="1" applyBorder="1" applyAlignment="1" applyProtection="1">
      <alignment horizontal="center" vertical="center" wrapText="1"/>
      <protection locked="0"/>
    </xf>
    <xf numFmtId="0" fontId="9" fillId="19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13" xfId="0" applyNumberFormat="1" applyFont="1" applyFill="1" applyBorder="1" applyAlignment="1" applyProtection="1">
      <alignment horizontal="center" vertical="center" wrapText="1"/>
      <protection locked="0"/>
    </xf>
    <xf numFmtId="0" fontId="66" fillId="19" borderId="13" xfId="21" applyFont="1" applyFill="1" applyBorder="1" applyAlignment="1" applyProtection="1">
      <alignment horizontal="left" vertical="center" wrapText="1"/>
      <protection locked="0"/>
    </xf>
    <xf numFmtId="0" fontId="5" fillId="19" borderId="14" xfId="0" applyFont="1" applyFill="1" applyBorder="1" applyAlignment="1" applyProtection="1">
      <alignment horizontal="left" vertical="center" wrapText="1"/>
      <protection locked="0"/>
    </xf>
    <xf numFmtId="1" fontId="9" fillId="19" borderId="14" xfId="0" applyNumberFormat="1" applyFont="1" applyFill="1" applyBorder="1" applyAlignment="1">
      <alignment horizontal="center" vertical="center" wrapText="1"/>
    </xf>
    <xf numFmtId="0" fontId="9" fillId="19" borderId="14" xfId="0" applyNumberFormat="1" applyFont="1" applyFill="1" applyBorder="1" applyAlignment="1" applyProtection="1">
      <alignment horizontal="center" vertical="center" wrapText="1"/>
      <protection locked="0"/>
    </xf>
    <xf numFmtId="0" fontId="63" fillId="19" borderId="14" xfId="0" applyNumberFormat="1" applyFont="1" applyFill="1" applyBorder="1" applyAlignment="1" applyProtection="1">
      <alignment horizontal="center" vertical="center" wrapText="1"/>
      <protection locked="0"/>
    </xf>
    <xf numFmtId="1" fontId="9" fillId="19" borderId="13" xfId="0" applyNumberFormat="1" applyFont="1" applyFill="1" applyBorder="1" applyAlignment="1">
      <alignment horizontal="center" vertical="center" wrapText="1"/>
    </xf>
    <xf numFmtId="0" fontId="9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10" xfId="52" applyNumberFormat="1" applyFont="1" applyFill="1" applyBorder="1" applyAlignment="1" applyProtection="1">
      <alignment horizontal="center" vertical="center" wrapText="1"/>
      <protection locked="0"/>
    </xf>
    <xf numFmtId="0" fontId="63" fillId="19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/>
    </xf>
    <xf numFmtId="0" fontId="2" fillId="19" borderId="13" xfId="0" applyNumberFormat="1" applyFont="1" applyFill="1" applyBorder="1" applyAlignment="1" applyProtection="1">
      <alignment horizontal="center" vertical="center" wrapText="1"/>
      <protection locked="0"/>
    </xf>
    <xf numFmtId="0" fontId="67" fillId="19" borderId="10" xfId="0" applyFont="1" applyFill="1" applyBorder="1" applyAlignment="1" applyProtection="1">
      <alignment horizontal="center" vertical="center" wrapText="1"/>
      <protection locked="0"/>
    </xf>
    <xf numFmtId="0" fontId="5" fillId="19" borderId="14" xfId="0" applyFont="1" applyFill="1" applyBorder="1" applyAlignment="1" applyProtection="1">
      <alignment horizontal="center" vertical="center" wrapText="1"/>
      <protection locked="0"/>
    </xf>
    <xf numFmtId="1" fontId="9" fillId="19" borderId="16" xfId="0" applyNumberFormat="1" applyFont="1" applyFill="1" applyBorder="1" applyAlignment="1">
      <alignment horizontal="center" vertical="center" wrapText="1"/>
    </xf>
    <xf numFmtId="0" fontId="9" fillId="19" borderId="16" xfId="0" applyFont="1" applyFill="1" applyBorder="1" applyAlignment="1" applyProtection="1">
      <alignment horizontal="center" vertical="center" wrapText="1"/>
      <protection locked="0"/>
    </xf>
    <xf numFmtId="1" fontId="9" fillId="19" borderId="11" xfId="0" applyNumberFormat="1" applyFont="1" applyFill="1" applyBorder="1" applyAlignment="1">
      <alignment horizontal="center" vertical="center" wrapText="1"/>
    </xf>
    <xf numFmtId="0" fontId="9" fillId="19" borderId="11" xfId="0" applyFont="1" applyFill="1" applyBorder="1" applyAlignment="1" applyProtection="1">
      <alignment horizontal="center" vertical="center" wrapText="1"/>
      <protection locked="0"/>
    </xf>
    <xf numFmtId="14" fontId="67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9" borderId="12" xfId="52" applyFont="1" applyFill="1" applyBorder="1" applyAlignment="1" applyProtection="1">
      <alignment horizontal="center" vertical="center" wrapText="1"/>
      <protection locked="0"/>
    </xf>
    <xf numFmtId="0" fontId="2" fillId="19" borderId="10" xfId="52" applyFont="1" applyFill="1" applyBorder="1" applyAlignment="1" applyProtection="1">
      <alignment horizontal="center" vertical="center" wrapText="1"/>
      <protection locked="0"/>
    </xf>
    <xf numFmtId="0" fontId="9" fillId="19" borderId="13" xfId="52" applyNumberFormat="1" applyFont="1" applyFill="1" applyBorder="1" applyAlignment="1" applyProtection="1">
      <alignment horizontal="center" vertical="center" wrapText="1"/>
      <protection locked="0"/>
    </xf>
    <xf numFmtId="0" fontId="2" fillId="33" borderId="16" xfId="52" applyNumberFormat="1" applyFont="1" applyFill="1" applyBorder="1" applyAlignment="1" applyProtection="1">
      <alignment horizontal="center" vertical="center"/>
      <protection locked="0"/>
    </xf>
    <xf numFmtId="0" fontId="9" fillId="33" borderId="13" xfId="52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3" fillId="19" borderId="10" xfId="0" applyFont="1" applyFill="1" applyBorder="1" applyAlignment="1" applyProtection="1">
      <alignment horizontal="center" vertical="center" wrapText="1"/>
      <protection locked="0"/>
    </xf>
    <xf numFmtId="14" fontId="9" fillId="33" borderId="14" xfId="52" applyNumberFormat="1" applyFont="1" applyFill="1" applyBorder="1" applyAlignment="1" applyProtection="1">
      <alignment horizontal="center" vertical="center" wrapText="1"/>
      <protection locked="0"/>
    </xf>
    <xf numFmtId="14" fontId="9" fillId="19" borderId="11" xfId="52" applyNumberFormat="1" applyFont="1" applyFill="1" applyBorder="1" applyAlignment="1" applyProtection="1">
      <alignment horizontal="center" vertical="center" wrapText="1"/>
      <protection locked="0"/>
    </xf>
    <xf numFmtId="0" fontId="9" fillId="19" borderId="15" xfId="0" applyFont="1" applyFill="1" applyBorder="1" applyAlignment="1" applyProtection="1">
      <alignment horizontal="center" vertical="center"/>
      <protection locked="0"/>
    </xf>
    <xf numFmtId="0" fontId="9" fillId="19" borderId="15" xfId="0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7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9" borderId="14" xfId="0" applyFont="1" applyFill="1" applyBorder="1" applyAlignment="1" applyProtection="1">
      <alignment horizontal="center" vertical="center" wrapText="1"/>
      <protection locked="0"/>
    </xf>
    <xf numFmtId="0" fontId="9" fillId="19" borderId="17" xfId="0" applyFont="1" applyFill="1" applyBorder="1" applyAlignment="1" applyProtection="1">
      <alignment horizontal="center" vertical="center" wrapText="1"/>
      <protection locked="0"/>
    </xf>
    <xf numFmtId="0" fontId="71" fillId="34" borderId="10" xfId="0" applyFont="1" applyFill="1" applyBorder="1" applyAlignment="1">
      <alignment horizontal="center" vertical="center"/>
    </xf>
    <xf numFmtId="0" fontId="2" fillId="19" borderId="17" xfId="52" applyFont="1" applyFill="1" applyBorder="1" applyAlignment="1" applyProtection="1">
      <alignment horizontal="center" vertical="center" wrapText="1"/>
      <protection locked="0"/>
    </xf>
    <xf numFmtId="0" fontId="67" fillId="19" borderId="17" xfId="0" applyNumberFormat="1" applyFont="1" applyFill="1" applyBorder="1" applyAlignment="1" applyProtection="1">
      <alignment horizontal="center" vertical="center"/>
      <protection locked="0"/>
    </xf>
    <xf numFmtId="0" fontId="71" fillId="34" borderId="13" xfId="0" applyFont="1" applyFill="1" applyBorder="1" applyAlignment="1">
      <alignment horizontal="center" vertical="center"/>
    </xf>
    <xf numFmtId="0" fontId="6" fillId="19" borderId="17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14" fontId="63" fillId="33" borderId="12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ta" xfId="59"/>
    <cellStyle name="Percent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  <cellStyle name="Vírgula 3" xfId="73"/>
    <cellStyle name="Vírgula 4" xfId="74"/>
    <cellStyle name="Vírgula 5" xfId="75"/>
    <cellStyle name="Vírgula 6" xfId="76"/>
    <cellStyle name="Vírgula 7" xfId="77"/>
    <cellStyle name="Vírgula 8" xfId="78"/>
  </cellStyles>
  <dxfs count="1">
    <dxf>
      <fill>
        <patternFill patternType="solid">
          <fgColor rgb="FFFABF8F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1733550</xdr:colOff>
      <xdr:row>1</xdr:row>
      <xdr:rowOff>523875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2276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523875</xdr:colOff>
      <xdr:row>169</xdr:row>
      <xdr:rowOff>0</xdr:rowOff>
    </xdr:from>
    <xdr:ext cx="190500" cy="257175"/>
    <xdr:sp fLocksText="0">
      <xdr:nvSpPr>
        <xdr:cNvPr id="2" name="CaixaDeTexto 6"/>
        <xdr:cNvSpPr txBox="1">
          <a:spLocks noChangeArrowheads="1"/>
        </xdr:cNvSpPr>
      </xdr:nvSpPr>
      <xdr:spPr>
        <a:xfrm>
          <a:off x="1266825" y="604266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523875</xdr:colOff>
      <xdr:row>169</xdr:row>
      <xdr:rowOff>0</xdr:rowOff>
    </xdr:from>
    <xdr:ext cx="190500" cy="257175"/>
    <xdr:sp fLocksText="0">
      <xdr:nvSpPr>
        <xdr:cNvPr id="3" name="CaixaDeTexto 11"/>
        <xdr:cNvSpPr txBox="1">
          <a:spLocks noChangeArrowheads="1"/>
        </xdr:cNvSpPr>
      </xdr:nvSpPr>
      <xdr:spPr>
        <a:xfrm>
          <a:off x="1266825" y="604266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180975</xdr:rowOff>
    </xdr:from>
    <xdr:to>
      <xdr:col>1</xdr:col>
      <xdr:colOff>1666875</xdr:colOff>
      <xdr:row>2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676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2"/>
  <sheetViews>
    <sheetView showGridLines="0" view="pageBreakPreview" zoomScale="90" zoomScaleNormal="47" zoomScaleSheetLayoutView="90" zoomScalePageLayoutView="0" workbookViewId="0" topLeftCell="J1">
      <pane ySplit="3" topLeftCell="A148" activePane="bottomLeft" state="frozen"/>
      <selection pane="topLeft" activeCell="A1" sqref="A1"/>
      <selection pane="bottomLeft" activeCell="R155" sqref="R155"/>
    </sheetView>
  </sheetViews>
  <sheetFormatPr defaultColWidth="9.140625" defaultRowHeight="0" customHeight="1" zeroHeight="1"/>
  <cols>
    <col min="1" max="1" width="11.140625" style="4" customWidth="1"/>
    <col min="2" max="2" width="55.7109375" style="11" customWidth="1"/>
    <col min="3" max="3" width="34.00390625" style="11" customWidth="1"/>
    <col min="4" max="4" width="8.00390625" style="12" bestFit="1" customWidth="1"/>
    <col min="5" max="5" width="21.421875" style="12" hidden="1" customWidth="1"/>
    <col min="6" max="6" width="19.7109375" style="12" customWidth="1"/>
    <col min="7" max="7" width="21.57421875" style="130" bestFit="1" customWidth="1"/>
    <col min="8" max="8" width="15.8515625" style="130" bestFit="1" customWidth="1"/>
    <col min="9" max="9" width="22.28125" style="12" customWidth="1"/>
    <col min="10" max="10" width="20.28125" style="12" customWidth="1"/>
    <col min="11" max="11" width="16.57421875" style="12" customWidth="1"/>
    <col min="12" max="13" width="16.421875" style="12" customWidth="1"/>
    <col min="14" max="14" width="22.140625" style="12" customWidth="1"/>
    <col min="15" max="15" width="29.00390625" style="12" customWidth="1"/>
    <col min="16" max="16" width="27.57421875" style="12" customWidth="1"/>
    <col min="17" max="20" width="20.421875" style="12" customWidth="1"/>
    <col min="21" max="21" width="27.140625" style="12" customWidth="1"/>
    <col min="22" max="22" width="20.421875" style="12" customWidth="1"/>
    <col min="23" max="24" width="24.7109375" style="12" customWidth="1"/>
    <col min="25" max="25" width="38.00390625" style="12" customWidth="1"/>
    <col min="26" max="26" width="41.140625" style="12" customWidth="1"/>
    <col min="27" max="28" width="24.7109375" style="12" customWidth="1"/>
    <col min="29" max="29" width="32.28125" style="12" customWidth="1"/>
    <col min="30" max="30" width="49.7109375" style="12" customWidth="1"/>
    <col min="31" max="31" width="41.421875" style="12" customWidth="1"/>
    <col min="32" max="32" width="40.7109375" style="12" customWidth="1"/>
    <col min="33" max="33" width="5.8515625" style="10" customWidth="1"/>
    <col min="34" max="109" width="9.140625" style="10" hidden="1" customWidth="1"/>
    <col min="110" max="16384" width="9.140625" style="10" customWidth="1"/>
  </cols>
  <sheetData>
    <row r="1" spans="1:32" s="3" customFormat="1" ht="33.75" customHeight="1">
      <c r="A1" s="194" t="s">
        <v>14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</row>
    <row r="2" spans="1:32" s="3" customFormat="1" ht="45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</row>
    <row r="3" spans="1:32" s="116" customFormat="1" ht="72" customHeight="1">
      <c r="A3" s="119" t="s">
        <v>0</v>
      </c>
      <c r="B3" s="120" t="s">
        <v>1</v>
      </c>
      <c r="C3" s="120" t="s">
        <v>17</v>
      </c>
      <c r="D3" s="121" t="s">
        <v>8</v>
      </c>
      <c r="E3" s="120" t="s">
        <v>2</v>
      </c>
      <c r="F3" s="120" t="s">
        <v>11</v>
      </c>
      <c r="G3" s="122" t="s">
        <v>25</v>
      </c>
      <c r="H3" s="122" t="s">
        <v>10</v>
      </c>
      <c r="I3" s="122" t="s">
        <v>67</v>
      </c>
      <c r="J3" s="120" t="s">
        <v>13</v>
      </c>
      <c r="K3" s="120" t="s">
        <v>12</v>
      </c>
      <c r="L3" s="120" t="s">
        <v>18</v>
      </c>
      <c r="M3" s="120" t="s">
        <v>78</v>
      </c>
      <c r="N3" s="120" t="s">
        <v>69</v>
      </c>
      <c r="O3" s="120" t="s">
        <v>68</v>
      </c>
      <c r="P3" s="120" t="s">
        <v>4</v>
      </c>
      <c r="Q3" s="120" t="s">
        <v>9</v>
      </c>
      <c r="R3" s="120" t="s">
        <v>31</v>
      </c>
      <c r="S3" s="120" t="s">
        <v>30</v>
      </c>
      <c r="T3" s="120" t="s">
        <v>19</v>
      </c>
      <c r="U3" s="120" t="s">
        <v>20</v>
      </c>
      <c r="V3" s="120" t="s">
        <v>21</v>
      </c>
      <c r="W3" s="120" t="s">
        <v>38</v>
      </c>
      <c r="X3" s="120" t="s">
        <v>39</v>
      </c>
      <c r="Y3" s="120" t="s">
        <v>76</v>
      </c>
      <c r="Z3" s="120" t="s">
        <v>77</v>
      </c>
      <c r="AA3" s="120" t="s">
        <v>70</v>
      </c>
      <c r="AB3" s="120" t="s">
        <v>71</v>
      </c>
      <c r="AC3" s="120" t="s">
        <v>22</v>
      </c>
      <c r="AD3" s="120" t="s">
        <v>35</v>
      </c>
      <c r="AE3" s="120" t="s">
        <v>36</v>
      </c>
      <c r="AF3" s="120" t="s">
        <v>37</v>
      </c>
    </row>
    <row r="4" spans="1:33" s="13" customFormat="1" ht="27.75" customHeight="1" thickBot="1">
      <c r="A4" s="259">
        <v>6</v>
      </c>
      <c r="B4" s="260" t="s">
        <v>124</v>
      </c>
      <c r="C4" s="261"/>
      <c r="D4" s="262" t="s">
        <v>119</v>
      </c>
      <c r="E4" s="263"/>
      <c r="F4" s="264">
        <v>29474</v>
      </c>
      <c r="G4" s="265">
        <f ca="1">NOW()</f>
        <v>44441.530303356485</v>
      </c>
      <c r="H4" s="266">
        <f>INT((G4-F4)/365.25)</f>
        <v>40</v>
      </c>
      <c r="I4" s="278" t="s">
        <v>257</v>
      </c>
      <c r="J4" s="262" t="s">
        <v>258</v>
      </c>
      <c r="K4" s="262" t="s">
        <v>259</v>
      </c>
      <c r="L4" s="262" t="s">
        <v>216</v>
      </c>
      <c r="M4" s="262" t="s">
        <v>216</v>
      </c>
      <c r="N4" s="268" t="s">
        <v>216</v>
      </c>
      <c r="O4" s="268" t="s">
        <v>217</v>
      </c>
      <c r="P4" s="273" t="s">
        <v>218</v>
      </c>
      <c r="Q4" s="267" t="s">
        <v>216</v>
      </c>
      <c r="R4" s="262" t="s">
        <v>216</v>
      </c>
      <c r="S4" s="262" t="s">
        <v>216</v>
      </c>
      <c r="T4" s="262" t="s">
        <v>219</v>
      </c>
      <c r="U4" s="262" t="s">
        <v>260</v>
      </c>
      <c r="V4" s="262" t="s">
        <v>221</v>
      </c>
      <c r="W4" s="262" t="s">
        <v>261</v>
      </c>
      <c r="X4" s="262" t="s">
        <v>262</v>
      </c>
      <c r="Y4" s="262">
        <v>27</v>
      </c>
      <c r="Z4" s="262">
        <v>2</v>
      </c>
      <c r="AA4" s="262" t="s">
        <v>225</v>
      </c>
      <c r="AB4" s="262" t="s">
        <v>219</v>
      </c>
      <c r="AC4" s="262" t="s">
        <v>49</v>
      </c>
      <c r="AD4" s="262" t="s">
        <v>49</v>
      </c>
      <c r="AE4" s="307"/>
      <c r="AF4" s="270" t="s">
        <v>45</v>
      </c>
      <c r="AG4" s="13" t="s">
        <v>16</v>
      </c>
    </row>
    <row r="5" spans="1:32" s="13" customFormat="1" ht="27.75" customHeight="1" thickBot="1">
      <c r="A5" s="259">
        <v>8</v>
      </c>
      <c r="B5" s="272" t="s">
        <v>126</v>
      </c>
      <c r="C5" s="277"/>
      <c r="D5" s="262" t="s">
        <v>119</v>
      </c>
      <c r="E5" s="267"/>
      <c r="F5" s="264">
        <v>29653</v>
      </c>
      <c r="G5" s="265">
        <f ca="1">NOW()</f>
        <v>44441.530303356485</v>
      </c>
      <c r="H5" s="266">
        <f>INT((G5-F5)/365.25)</f>
        <v>40</v>
      </c>
      <c r="I5" s="266" t="s">
        <v>217</v>
      </c>
      <c r="J5" s="267" t="s">
        <v>230</v>
      </c>
      <c r="K5" s="267" t="s">
        <v>215</v>
      </c>
      <c r="L5" s="267" t="s">
        <v>216</v>
      </c>
      <c r="M5" s="262" t="s">
        <v>216</v>
      </c>
      <c r="N5" s="268" t="s">
        <v>216</v>
      </c>
      <c r="O5" s="268" t="s">
        <v>217</v>
      </c>
      <c r="P5" s="267" t="s">
        <v>218</v>
      </c>
      <c r="Q5" s="282" t="s">
        <v>216</v>
      </c>
      <c r="R5" s="275" t="s">
        <v>216</v>
      </c>
      <c r="S5" s="275" t="s">
        <v>216</v>
      </c>
      <c r="T5" s="275" t="s">
        <v>219</v>
      </c>
      <c r="U5" s="262" t="s">
        <v>260</v>
      </c>
      <c r="V5" s="262" t="s">
        <v>221</v>
      </c>
      <c r="W5" s="262" t="s">
        <v>268</v>
      </c>
      <c r="X5" s="262" t="s">
        <v>269</v>
      </c>
      <c r="Y5" s="262">
        <v>18</v>
      </c>
      <c r="Z5" s="262">
        <v>1</v>
      </c>
      <c r="AA5" s="262" t="s">
        <v>216</v>
      </c>
      <c r="AB5" s="262" t="s">
        <v>219</v>
      </c>
      <c r="AC5" s="268" t="s">
        <v>270</v>
      </c>
      <c r="AD5" s="268" t="s">
        <v>270</v>
      </c>
      <c r="AE5" s="269"/>
      <c r="AF5" s="270" t="s">
        <v>47</v>
      </c>
    </row>
    <row r="6" spans="1:33" s="13" customFormat="1" ht="27.75" customHeight="1" thickBot="1">
      <c r="A6" s="259">
        <v>151</v>
      </c>
      <c r="B6" s="276" t="s">
        <v>137</v>
      </c>
      <c r="C6" s="277"/>
      <c r="D6" s="262" t="s">
        <v>119</v>
      </c>
      <c r="E6" s="268"/>
      <c r="F6" s="264">
        <v>23303</v>
      </c>
      <c r="G6" s="265">
        <f ca="1">NOW()</f>
        <v>44441.530303356485</v>
      </c>
      <c r="H6" s="266">
        <f>INT((G6-F6)/365.25)</f>
        <v>57</v>
      </c>
      <c r="I6" s="266" t="s">
        <v>611</v>
      </c>
      <c r="J6" s="267" t="s">
        <v>230</v>
      </c>
      <c r="K6" s="267" t="s">
        <v>241</v>
      </c>
      <c r="L6" s="267" t="s">
        <v>216</v>
      </c>
      <c r="M6" s="262" t="s">
        <v>216</v>
      </c>
      <c r="N6" s="268" t="s">
        <v>216</v>
      </c>
      <c r="O6" s="269" t="s">
        <v>612</v>
      </c>
      <c r="P6" s="273" t="s">
        <v>218</v>
      </c>
      <c r="Q6" s="273" t="s">
        <v>216</v>
      </c>
      <c r="R6" s="274" t="s">
        <v>216</v>
      </c>
      <c r="S6" s="275" t="s">
        <v>216</v>
      </c>
      <c r="T6" s="275" t="s">
        <v>219</v>
      </c>
      <c r="U6" s="280" t="s">
        <v>735</v>
      </c>
      <c r="V6" s="280" t="s">
        <v>616</v>
      </c>
      <c r="W6" s="280" t="s">
        <v>736</v>
      </c>
      <c r="X6" s="280" t="s">
        <v>244</v>
      </c>
      <c r="Y6" s="280">
        <v>31</v>
      </c>
      <c r="Z6" s="280">
        <v>1</v>
      </c>
      <c r="AA6" s="280" t="s">
        <v>225</v>
      </c>
      <c r="AB6" s="280" t="s">
        <v>737</v>
      </c>
      <c r="AC6" s="306" t="s">
        <v>736</v>
      </c>
      <c r="AD6" s="267" t="s">
        <v>738</v>
      </c>
      <c r="AE6" s="306"/>
      <c r="AF6" s="270" t="s">
        <v>66</v>
      </c>
      <c r="AG6" s="19"/>
    </row>
    <row r="7" spans="1:32" s="13" customFormat="1" ht="27.75" customHeight="1" thickBot="1">
      <c r="A7" s="259">
        <v>19</v>
      </c>
      <c r="B7" s="272" t="s">
        <v>138</v>
      </c>
      <c r="C7" s="277"/>
      <c r="D7" s="262" t="s">
        <v>119</v>
      </c>
      <c r="E7" s="268"/>
      <c r="F7" s="264">
        <v>29293</v>
      </c>
      <c r="G7" s="265">
        <f ca="1">NOW()</f>
        <v>44441.530303356485</v>
      </c>
      <c r="H7" s="266">
        <f>INT((G7-F7)/365.25)</f>
        <v>41</v>
      </c>
      <c r="I7" s="278" t="s">
        <v>271</v>
      </c>
      <c r="J7" s="262" t="s">
        <v>298</v>
      </c>
      <c r="K7" s="268" t="s">
        <v>215</v>
      </c>
      <c r="L7" s="268" t="s">
        <v>216</v>
      </c>
      <c r="M7" s="262" t="s">
        <v>216</v>
      </c>
      <c r="N7" s="268" t="s">
        <v>216</v>
      </c>
      <c r="O7" s="267" t="s">
        <v>217</v>
      </c>
      <c r="P7" s="273" t="s">
        <v>242</v>
      </c>
      <c r="Q7" s="267" t="s">
        <v>216</v>
      </c>
      <c r="R7" s="275" t="s">
        <v>216</v>
      </c>
      <c r="S7" s="275" t="s">
        <v>216</v>
      </c>
      <c r="T7" s="275" t="s">
        <v>219</v>
      </c>
      <c r="U7" s="262" t="s">
        <v>256</v>
      </c>
      <c r="V7" s="262" t="s">
        <v>221</v>
      </c>
      <c r="W7" s="262" t="s">
        <v>277</v>
      </c>
      <c r="X7" s="262" t="s">
        <v>223</v>
      </c>
      <c r="Y7" s="268">
        <v>16</v>
      </c>
      <c r="Z7" s="268">
        <v>3</v>
      </c>
      <c r="AA7" s="268" t="s">
        <v>225</v>
      </c>
      <c r="AB7" s="268" t="s">
        <v>219</v>
      </c>
      <c r="AC7" s="268" t="s">
        <v>236</v>
      </c>
      <c r="AD7" s="268" t="s">
        <v>227</v>
      </c>
      <c r="AE7" s="269"/>
      <c r="AF7" s="270" t="s">
        <v>57</v>
      </c>
    </row>
    <row r="8" spans="1:32" s="13" customFormat="1" ht="27.75" customHeight="1" thickBot="1">
      <c r="A8" s="259">
        <v>21</v>
      </c>
      <c r="B8" s="276" t="s">
        <v>140</v>
      </c>
      <c r="C8" s="277"/>
      <c r="D8" s="279" t="s">
        <v>119</v>
      </c>
      <c r="E8" s="282"/>
      <c r="F8" s="264">
        <v>30276</v>
      </c>
      <c r="G8" s="265">
        <f ca="1">NOW()</f>
        <v>44441.530303356485</v>
      </c>
      <c r="H8" s="266">
        <f>INT((G8-F8)/365.25)</f>
        <v>38</v>
      </c>
      <c r="I8" s="266" t="s">
        <v>271</v>
      </c>
      <c r="J8" s="267" t="s">
        <v>302</v>
      </c>
      <c r="K8" s="267" t="s">
        <v>259</v>
      </c>
      <c r="L8" s="267" t="s">
        <v>216</v>
      </c>
      <c r="M8" s="262" t="s">
        <v>216</v>
      </c>
      <c r="N8" s="268" t="s">
        <v>216</v>
      </c>
      <c r="O8" s="268" t="s">
        <v>217</v>
      </c>
      <c r="P8" s="273" t="s">
        <v>218</v>
      </c>
      <c r="Q8" s="273" t="s">
        <v>216</v>
      </c>
      <c r="R8" s="273" t="s">
        <v>216</v>
      </c>
      <c r="S8" s="275" t="s">
        <v>216</v>
      </c>
      <c r="T8" s="275" t="s">
        <v>219</v>
      </c>
      <c r="U8" s="279" t="s">
        <v>282</v>
      </c>
      <c r="V8" s="279" t="s">
        <v>221</v>
      </c>
      <c r="W8" s="262" t="s">
        <v>282</v>
      </c>
      <c r="X8" s="262" t="s">
        <v>223</v>
      </c>
      <c r="Y8" s="262" t="s">
        <v>303</v>
      </c>
      <c r="Z8" s="262">
        <v>4</v>
      </c>
      <c r="AA8" s="262" t="s">
        <v>225</v>
      </c>
      <c r="AB8" s="262" t="s">
        <v>219</v>
      </c>
      <c r="AC8" s="267" t="s">
        <v>236</v>
      </c>
      <c r="AD8" s="267" t="s">
        <v>227</v>
      </c>
      <c r="AE8" s="267"/>
      <c r="AF8" s="270" t="s">
        <v>59</v>
      </c>
    </row>
    <row r="9" spans="1:32" s="13" customFormat="1" ht="27.75" customHeight="1" thickBot="1">
      <c r="A9" s="259">
        <v>89</v>
      </c>
      <c r="B9" s="272" t="s">
        <v>141</v>
      </c>
      <c r="C9" s="272"/>
      <c r="D9" s="267" t="s">
        <v>142</v>
      </c>
      <c r="E9" s="268"/>
      <c r="F9" s="264">
        <v>31232</v>
      </c>
      <c r="G9" s="265">
        <f ca="1">NOW()</f>
        <v>44441.530303356485</v>
      </c>
      <c r="H9" s="266">
        <f>INT((G9-F9)/365.25)</f>
        <v>36</v>
      </c>
      <c r="I9" s="281" t="s">
        <v>611</v>
      </c>
      <c r="J9" s="296" t="s">
        <v>245</v>
      </c>
      <c r="K9" s="268" t="s">
        <v>259</v>
      </c>
      <c r="L9" s="267" t="s">
        <v>216</v>
      </c>
      <c r="M9" s="262" t="s">
        <v>216</v>
      </c>
      <c r="N9" s="268" t="s">
        <v>216</v>
      </c>
      <c r="O9" s="267" t="s">
        <v>612</v>
      </c>
      <c r="P9" s="303" t="s">
        <v>613</v>
      </c>
      <c r="Q9" s="282" t="s">
        <v>216</v>
      </c>
      <c r="R9" s="275" t="s">
        <v>216</v>
      </c>
      <c r="S9" s="275" t="s">
        <v>216</v>
      </c>
      <c r="T9" s="275" t="s">
        <v>614</v>
      </c>
      <c r="U9" s="268" t="s">
        <v>615</v>
      </c>
      <c r="V9" s="279" t="s">
        <v>616</v>
      </c>
      <c r="W9" s="268" t="s">
        <v>617</v>
      </c>
      <c r="X9" s="268" t="s">
        <v>223</v>
      </c>
      <c r="Y9" s="268" t="s">
        <v>618</v>
      </c>
      <c r="Z9" s="268">
        <v>4</v>
      </c>
      <c r="AA9" s="268" t="s">
        <v>225</v>
      </c>
      <c r="AB9" s="268">
        <v>16134883337</v>
      </c>
      <c r="AC9" s="275" t="s">
        <v>619</v>
      </c>
      <c r="AD9" s="275" t="s">
        <v>620</v>
      </c>
      <c r="AE9" s="267"/>
      <c r="AF9" s="308"/>
    </row>
    <row r="10" spans="1:33" s="13" customFormat="1" ht="27.75" customHeight="1" thickBot="1">
      <c r="A10" s="259">
        <v>31</v>
      </c>
      <c r="B10" s="276" t="s">
        <v>151</v>
      </c>
      <c r="C10" s="277"/>
      <c r="D10" s="262" t="s">
        <v>119</v>
      </c>
      <c r="E10" s="268"/>
      <c r="F10" s="264">
        <v>26153</v>
      </c>
      <c r="G10" s="265">
        <f ca="1">NOW()</f>
        <v>44441.530303356485</v>
      </c>
      <c r="H10" s="266">
        <f>INT((G10-F10)/365.25)</f>
        <v>50</v>
      </c>
      <c r="I10" s="281" t="s">
        <v>326</v>
      </c>
      <c r="J10" s="268" t="s">
        <v>219</v>
      </c>
      <c r="K10" s="268" t="s">
        <v>231</v>
      </c>
      <c r="L10" s="268" t="s">
        <v>216</v>
      </c>
      <c r="M10" s="262" t="s">
        <v>216</v>
      </c>
      <c r="N10" s="268" t="s">
        <v>216</v>
      </c>
      <c r="O10" s="282" t="s">
        <v>217</v>
      </c>
      <c r="P10" s="267" t="s">
        <v>219</v>
      </c>
      <c r="Q10" s="273" t="s">
        <v>327</v>
      </c>
      <c r="R10" s="274" t="s">
        <v>216</v>
      </c>
      <c r="S10" s="274" t="s">
        <v>216</v>
      </c>
      <c r="T10" s="274" t="s">
        <v>219</v>
      </c>
      <c r="U10" s="284" t="s">
        <v>328</v>
      </c>
      <c r="V10" s="262" t="s">
        <v>221</v>
      </c>
      <c r="W10" s="284" t="s">
        <v>328</v>
      </c>
      <c r="X10" s="268" t="s">
        <v>262</v>
      </c>
      <c r="Y10" s="284">
        <v>24</v>
      </c>
      <c r="Z10" s="284">
        <v>4</v>
      </c>
      <c r="AA10" s="284" t="s">
        <v>219</v>
      </c>
      <c r="AB10" s="284" t="s">
        <v>219</v>
      </c>
      <c r="AC10" s="268" t="s">
        <v>236</v>
      </c>
      <c r="AD10" s="267" t="s">
        <v>267</v>
      </c>
      <c r="AE10" s="267"/>
      <c r="AF10" s="308"/>
      <c r="AG10" s="26"/>
    </row>
    <row r="11" spans="1:32" s="13" customFormat="1" ht="27.75" customHeight="1" thickBot="1">
      <c r="A11" s="259">
        <v>34</v>
      </c>
      <c r="B11" s="276" t="s">
        <v>154</v>
      </c>
      <c r="C11" s="277"/>
      <c r="D11" s="279" t="s">
        <v>119</v>
      </c>
      <c r="E11" s="282"/>
      <c r="F11" s="264">
        <v>29605</v>
      </c>
      <c r="G11" s="265">
        <f ca="1">NOW()</f>
        <v>44441.530303356485</v>
      </c>
      <c r="H11" s="266">
        <f>INT((G11-F11)/365.25)</f>
        <v>40</v>
      </c>
      <c r="I11" s="266" t="s">
        <v>271</v>
      </c>
      <c r="J11" s="268" t="s">
        <v>230</v>
      </c>
      <c r="K11" s="268" t="s">
        <v>259</v>
      </c>
      <c r="L11" s="262" t="s">
        <v>312</v>
      </c>
      <c r="M11" s="267" t="s">
        <v>312</v>
      </c>
      <c r="N11" s="267" t="s">
        <v>312</v>
      </c>
      <c r="O11" s="267" t="s">
        <v>271</v>
      </c>
      <c r="P11" s="304" t="s">
        <v>246</v>
      </c>
      <c r="Q11" s="282" t="s">
        <v>312</v>
      </c>
      <c r="R11" s="275" t="s">
        <v>312</v>
      </c>
      <c r="S11" s="275" t="s">
        <v>312</v>
      </c>
      <c r="T11" s="275" t="s">
        <v>219</v>
      </c>
      <c r="U11" s="268" t="s">
        <v>260</v>
      </c>
      <c r="V11" s="267" t="s">
        <v>221</v>
      </c>
      <c r="W11" s="268" t="s">
        <v>334</v>
      </c>
      <c r="X11" s="268" t="s">
        <v>223</v>
      </c>
      <c r="Y11" s="268">
        <v>23</v>
      </c>
      <c r="Z11" s="268">
        <v>1</v>
      </c>
      <c r="AA11" s="268" t="s">
        <v>225</v>
      </c>
      <c r="AB11" s="268" t="s">
        <v>219</v>
      </c>
      <c r="AC11" s="268" t="s">
        <v>270</v>
      </c>
      <c r="AD11" s="268" t="s">
        <v>227</v>
      </c>
      <c r="AE11" s="269"/>
      <c r="AF11" s="308"/>
    </row>
    <row r="12" spans="1:33" s="13" customFormat="1" ht="27.75" customHeight="1" thickBot="1">
      <c r="A12" s="259">
        <v>149</v>
      </c>
      <c r="B12" s="276" t="s">
        <v>157</v>
      </c>
      <c r="C12" s="277"/>
      <c r="D12" s="262" t="s">
        <v>119</v>
      </c>
      <c r="E12" s="268"/>
      <c r="F12" s="264">
        <v>22466</v>
      </c>
      <c r="G12" s="265">
        <f ca="1">NOW()</f>
        <v>44441.530303356485</v>
      </c>
      <c r="H12" s="266">
        <f>INT((G12-F12)/365.25)</f>
        <v>60</v>
      </c>
      <c r="I12" s="278" t="s">
        <v>731</v>
      </c>
      <c r="J12" s="268" t="s">
        <v>245</v>
      </c>
      <c r="K12" s="267" t="s">
        <v>259</v>
      </c>
      <c r="L12" s="267" t="s">
        <v>216</v>
      </c>
      <c r="M12" s="262" t="s">
        <v>216</v>
      </c>
      <c r="N12" s="268" t="s">
        <v>216</v>
      </c>
      <c r="O12" s="269" t="s">
        <v>612</v>
      </c>
      <c r="P12" s="273" t="s">
        <v>218</v>
      </c>
      <c r="Q12" s="273" t="s">
        <v>327</v>
      </c>
      <c r="R12" s="274" t="s">
        <v>216</v>
      </c>
      <c r="S12" s="275" t="s">
        <v>216</v>
      </c>
      <c r="T12" s="275" t="s">
        <v>219</v>
      </c>
      <c r="U12" s="279" t="s">
        <v>732</v>
      </c>
      <c r="V12" s="286" t="s">
        <v>616</v>
      </c>
      <c r="W12" s="275" t="s">
        <v>732</v>
      </c>
      <c r="X12" s="279" t="s">
        <v>223</v>
      </c>
      <c r="Y12" s="262">
        <v>27</v>
      </c>
      <c r="Z12" s="262">
        <v>2</v>
      </c>
      <c r="AA12" s="262" t="s">
        <v>216</v>
      </c>
      <c r="AB12" s="262" t="s">
        <v>219</v>
      </c>
      <c r="AC12" s="268" t="s">
        <v>236</v>
      </c>
      <c r="AD12" s="267" t="s">
        <v>227</v>
      </c>
      <c r="AE12" s="267"/>
      <c r="AF12" s="308"/>
      <c r="AG12" s="25"/>
    </row>
    <row r="13" spans="1:32" s="271" customFormat="1" ht="27.75" customHeight="1" thickBot="1">
      <c r="A13" s="259">
        <v>119</v>
      </c>
      <c r="B13" s="276" t="s">
        <v>164</v>
      </c>
      <c r="C13" s="277"/>
      <c r="D13" s="262" t="s">
        <v>142</v>
      </c>
      <c r="E13" s="267"/>
      <c r="F13" s="264">
        <v>35168</v>
      </c>
      <c r="G13" s="265">
        <f ca="1">NOW()</f>
        <v>44441.530303356485</v>
      </c>
      <c r="H13" s="266">
        <f>INT((G13-F13)/365.25)</f>
        <v>25</v>
      </c>
      <c r="I13" s="266" t="s">
        <v>667</v>
      </c>
      <c r="J13" s="267" t="s">
        <v>245</v>
      </c>
      <c r="K13" s="267" t="s">
        <v>259</v>
      </c>
      <c r="L13" s="268" t="s">
        <v>216</v>
      </c>
      <c r="M13" s="268" t="s">
        <v>216</v>
      </c>
      <c r="N13" s="268" t="s">
        <v>216</v>
      </c>
      <c r="O13" s="267" t="s">
        <v>612</v>
      </c>
      <c r="P13" s="267" t="s">
        <v>626</v>
      </c>
      <c r="Q13" s="282" t="s">
        <v>216</v>
      </c>
      <c r="R13" s="279" t="s">
        <v>225</v>
      </c>
      <c r="S13" s="282" t="s">
        <v>216</v>
      </c>
      <c r="T13" s="282" t="s">
        <v>693</v>
      </c>
      <c r="U13" s="282" t="s">
        <v>677</v>
      </c>
      <c r="V13" s="275" t="s">
        <v>616</v>
      </c>
      <c r="W13" s="275" t="s">
        <v>223</v>
      </c>
      <c r="X13" s="275" t="s">
        <v>223</v>
      </c>
      <c r="Y13" s="268">
        <v>16.2</v>
      </c>
      <c r="Z13" s="268">
        <v>2</v>
      </c>
      <c r="AA13" s="268" t="s">
        <v>219</v>
      </c>
      <c r="AB13" s="268" t="s">
        <v>219</v>
      </c>
      <c r="AC13" s="268" t="s">
        <v>694</v>
      </c>
      <c r="AD13" s="267" t="s">
        <v>688</v>
      </c>
      <c r="AE13" s="268" t="s">
        <v>695</v>
      </c>
      <c r="AF13" s="308"/>
    </row>
    <row r="14" spans="1:32" s="13" customFormat="1" ht="27.75" customHeight="1" thickBot="1">
      <c r="A14" s="259">
        <v>47</v>
      </c>
      <c r="B14" s="272" t="s">
        <v>167</v>
      </c>
      <c r="C14" s="277"/>
      <c r="D14" s="262" t="s">
        <v>119</v>
      </c>
      <c r="E14" s="268"/>
      <c r="F14" s="264">
        <v>29012</v>
      </c>
      <c r="G14" s="265">
        <f ca="1">NOW()</f>
        <v>44441.530303356485</v>
      </c>
      <c r="H14" s="266">
        <f>INT((G14-F14)/365.25)</f>
        <v>42</v>
      </c>
      <c r="I14" s="266" t="s">
        <v>371</v>
      </c>
      <c r="J14" s="267" t="s">
        <v>245</v>
      </c>
      <c r="K14" s="287" t="s">
        <v>215</v>
      </c>
      <c r="L14" s="267" t="s">
        <v>216</v>
      </c>
      <c r="M14" s="262" t="s">
        <v>216</v>
      </c>
      <c r="N14" s="268" t="s">
        <v>216</v>
      </c>
      <c r="O14" s="268" t="s">
        <v>217</v>
      </c>
      <c r="P14" s="273" t="s">
        <v>372</v>
      </c>
      <c r="Q14" s="274" t="s">
        <v>216</v>
      </c>
      <c r="R14" s="274" t="s">
        <v>216</v>
      </c>
      <c r="S14" s="275" t="s">
        <v>216</v>
      </c>
      <c r="T14" s="275" t="s">
        <v>219</v>
      </c>
      <c r="U14" s="279" t="s">
        <v>220</v>
      </c>
      <c r="V14" s="279" t="s">
        <v>221</v>
      </c>
      <c r="W14" s="279" t="s">
        <v>373</v>
      </c>
      <c r="X14" s="279" t="s">
        <v>223</v>
      </c>
      <c r="Y14" s="279" t="s">
        <v>374</v>
      </c>
      <c r="Z14" s="279">
        <v>2</v>
      </c>
      <c r="AA14" s="279" t="s">
        <v>225</v>
      </c>
      <c r="AB14" s="279" t="s">
        <v>219</v>
      </c>
      <c r="AC14" s="267" t="s">
        <v>236</v>
      </c>
      <c r="AD14" s="267" t="s">
        <v>227</v>
      </c>
      <c r="AE14" s="267"/>
      <c r="AF14" s="308"/>
    </row>
    <row r="15" spans="1:32" s="13" customFormat="1" ht="27.75" customHeight="1" thickBot="1">
      <c r="A15" s="259">
        <v>115</v>
      </c>
      <c r="B15" s="272" t="s">
        <v>579</v>
      </c>
      <c r="C15" s="288" t="s">
        <v>580</v>
      </c>
      <c r="D15" s="262" t="s">
        <v>119</v>
      </c>
      <c r="E15" s="268"/>
      <c r="F15" s="264">
        <v>33535</v>
      </c>
      <c r="G15" s="265">
        <f ca="1">NOW()</f>
        <v>44441.530303356485</v>
      </c>
      <c r="H15" s="266">
        <f>INT((G15-F15)/365.25)</f>
        <v>29</v>
      </c>
      <c r="I15" s="266" t="s">
        <v>681</v>
      </c>
      <c r="J15" s="267" t="s">
        <v>245</v>
      </c>
      <c r="K15" s="267" t="s">
        <v>259</v>
      </c>
      <c r="L15" s="267" t="s">
        <v>216</v>
      </c>
      <c r="M15" s="262" t="s">
        <v>216</v>
      </c>
      <c r="N15" s="268" t="s">
        <v>216</v>
      </c>
      <c r="O15" s="268" t="s">
        <v>612</v>
      </c>
      <c r="P15" s="273" t="s">
        <v>682</v>
      </c>
      <c r="Q15" s="274" t="s">
        <v>216</v>
      </c>
      <c r="R15" s="274" t="s">
        <v>216</v>
      </c>
      <c r="S15" s="275" t="s">
        <v>216</v>
      </c>
      <c r="T15" s="275" t="s">
        <v>683</v>
      </c>
      <c r="U15" s="279" t="s">
        <v>677</v>
      </c>
      <c r="V15" s="279" t="s">
        <v>616</v>
      </c>
      <c r="W15" s="279" t="s">
        <v>223</v>
      </c>
      <c r="X15" s="279" t="s">
        <v>223</v>
      </c>
      <c r="Y15" s="279" t="s">
        <v>678</v>
      </c>
      <c r="Z15" s="279">
        <v>3</v>
      </c>
      <c r="AA15" s="279" t="s">
        <v>225</v>
      </c>
      <c r="AB15" s="279">
        <v>20707640053</v>
      </c>
      <c r="AC15" s="267" t="s">
        <v>679</v>
      </c>
      <c r="AD15" s="267" t="s">
        <v>680</v>
      </c>
      <c r="AE15" s="267"/>
      <c r="AF15" s="308"/>
    </row>
    <row r="16" spans="1:32" s="271" customFormat="1" ht="27.75" customHeight="1" thickBot="1">
      <c r="A16" s="259">
        <v>53</v>
      </c>
      <c r="B16" s="276" t="s">
        <v>173</v>
      </c>
      <c r="C16" s="272"/>
      <c r="D16" s="267" t="s">
        <v>119</v>
      </c>
      <c r="E16" s="268"/>
      <c r="F16" s="264">
        <v>27307</v>
      </c>
      <c r="G16" s="265">
        <f ca="1">NOW()</f>
        <v>44441.530303356485</v>
      </c>
      <c r="H16" s="266">
        <f>INT((G16-F16)/365.25)</f>
        <v>46</v>
      </c>
      <c r="I16" s="266" t="s">
        <v>384</v>
      </c>
      <c r="J16" s="267" t="s">
        <v>245</v>
      </c>
      <c r="K16" s="267" t="s">
        <v>231</v>
      </c>
      <c r="L16" s="267" t="s">
        <v>216</v>
      </c>
      <c r="M16" s="262" t="s">
        <v>216</v>
      </c>
      <c r="N16" s="268" t="s">
        <v>216</v>
      </c>
      <c r="O16" s="268" t="s">
        <v>217</v>
      </c>
      <c r="P16" s="273" t="s">
        <v>219</v>
      </c>
      <c r="Q16" s="273" t="s">
        <v>216</v>
      </c>
      <c r="R16" s="273" t="s">
        <v>216</v>
      </c>
      <c r="S16" s="268" t="s">
        <v>216</v>
      </c>
      <c r="T16" s="268" t="s">
        <v>219</v>
      </c>
      <c r="U16" s="262" t="s">
        <v>260</v>
      </c>
      <c r="V16" s="262" t="s">
        <v>221</v>
      </c>
      <c r="W16" s="262" t="s">
        <v>261</v>
      </c>
      <c r="X16" s="262" t="s">
        <v>262</v>
      </c>
      <c r="Y16" s="262" t="s">
        <v>385</v>
      </c>
      <c r="Z16" s="262">
        <v>2</v>
      </c>
      <c r="AA16" s="262" t="s">
        <v>219</v>
      </c>
      <c r="AB16" s="262" t="s">
        <v>219</v>
      </c>
      <c r="AC16" s="267" t="s">
        <v>284</v>
      </c>
      <c r="AD16" s="267" t="s">
        <v>284</v>
      </c>
      <c r="AE16" s="267"/>
      <c r="AF16" s="308"/>
    </row>
    <row r="17" spans="1:32" s="13" customFormat="1" ht="27.75" customHeight="1" thickBot="1">
      <c r="A17" s="259">
        <v>117</v>
      </c>
      <c r="B17" s="272" t="s">
        <v>581</v>
      </c>
      <c r="C17" s="288" t="s">
        <v>176</v>
      </c>
      <c r="D17" s="273" t="s">
        <v>119</v>
      </c>
      <c r="E17" s="268"/>
      <c r="F17" s="264">
        <v>32375</v>
      </c>
      <c r="G17" s="265">
        <f ca="1">NOW()</f>
        <v>44441.530303356485</v>
      </c>
      <c r="H17" s="266">
        <f>INT((G17-F17)/365.25)</f>
        <v>33</v>
      </c>
      <c r="I17" s="289" t="s">
        <v>611</v>
      </c>
      <c r="J17" s="290" t="s">
        <v>245</v>
      </c>
      <c r="K17" s="290" t="s">
        <v>254</v>
      </c>
      <c r="L17" s="268" t="s">
        <v>216</v>
      </c>
      <c r="M17" s="262" t="s">
        <v>216</v>
      </c>
      <c r="N17" s="268" t="s">
        <v>216</v>
      </c>
      <c r="O17" s="268" t="s">
        <v>612</v>
      </c>
      <c r="P17" s="273" t="s">
        <v>242</v>
      </c>
      <c r="Q17" s="274" t="s">
        <v>216</v>
      </c>
      <c r="R17" s="279" t="s">
        <v>216</v>
      </c>
      <c r="S17" s="275" t="s">
        <v>216</v>
      </c>
      <c r="T17" s="275" t="s">
        <v>219</v>
      </c>
      <c r="U17" s="279" t="s">
        <v>677</v>
      </c>
      <c r="V17" s="279" t="s">
        <v>616</v>
      </c>
      <c r="W17" s="279" t="s">
        <v>223</v>
      </c>
      <c r="X17" s="279" t="s">
        <v>223</v>
      </c>
      <c r="Y17" s="262" t="s">
        <v>689</v>
      </c>
      <c r="Z17" s="262">
        <v>2</v>
      </c>
      <c r="AA17" s="262" t="s">
        <v>225</v>
      </c>
      <c r="AB17" s="262" t="s">
        <v>219</v>
      </c>
      <c r="AC17" s="268" t="s">
        <v>687</v>
      </c>
      <c r="AD17" s="267" t="s">
        <v>690</v>
      </c>
      <c r="AE17" s="268"/>
      <c r="AF17" s="308"/>
    </row>
    <row r="18" spans="1:32" s="13" customFormat="1" ht="27.75" customHeight="1" thickBot="1">
      <c r="A18" s="259">
        <v>60</v>
      </c>
      <c r="B18" s="272" t="s">
        <v>181</v>
      </c>
      <c r="C18" s="277"/>
      <c r="D18" s="273" t="s">
        <v>119</v>
      </c>
      <c r="E18" s="267"/>
      <c r="F18" s="264">
        <v>31564</v>
      </c>
      <c r="G18" s="265">
        <f ca="1">NOW()</f>
        <v>44441.530303356485</v>
      </c>
      <c r="H18" s="266">
        <f>INT((G18-F18)/365.25)</f>
        <v>35</v>
      </c>
      <c r="I18" s="266" t="s">
        <v>403</v>
      </c>
      <c r="J18" s="267" t="s">
        <v>245</v>
      </c>
      <c r="K18" s="267" t="s">
        <v>259</v>
      </c>
      <c r="L18" s="267" t="s">
        <v>216</v>
      </c>
      <c r="M18" s="262" t="s">
        <v>216</v>
      </c>
      <c r="N18" s="268" t="s">
        <v>216</v>
      </c>
      <c r="O18" s="268" t="s">
        <v>217</v>
      </c>
      <c r="P18" s="273" t="s">
        <v>299</v>
      </c>
      <c r="Q18" s="273" t="s">
        <v>216</v>
      </c>
      <c r="R18" s="273" t="s">
        <v>216</v>
      </c>
      <c r="S18" s="275" t="s">
        <v>216</v>
      </c>
      <c r="T18" s="275" t="s">
        <v>219</v>
      </c>
      <c r="U18" s="262" t="s">
        <v>222</v>
      </c>
      <c r="V18" s="279" t="s">
        <v>221</v>
      </c>
      <c r="W18" s="262" t="s">
        <v>222</v>
      </c>
      <c r="X18" s="262" t="s">
        <v>223</v>
      </c>
      <c r="Y18" s="262">
        <v>2.13</v>
      </c>
      <c r="Z18" s="262">
        <v>5</v>
      </c>
      <c r="AA18" s="262" t="s">
        <v>225</v>
      </c>
      <c r="AB18" s="262" t="s">
        <v>219</v>
      </c>
      <c r="AC18" s="282" t="s">
        <v>236</v>
      </c>
      <c r="AD18" s="267" t="s">
        <v>227</v>
      </c>
      <c r="AE18" s="267"/>
      <c r="AF18" s="311"/>
    </row>
    <row r="19" spans="1:32" s="13" customFormat="1" ht="27.75" customHeight="1" thickBot="1">
      <c r="A19" s="259">
        <v>99</v>
      </c>
      <c r="B19" s="272" t="s">
        <v>184</v>
      </c>
      <c r="C19" s="272"/>
      <c r="D19" s="294" t="s">
        <v>119</v>
      </c>
      <c r="E19" s="295"/>
      <c r="F19" s="264">
        <v>34672</v>
      </c>
      <c r="G19" s="265">
        <f ca="1">NOW()</f>
        <v>44441.530303356485</v>
      </c>
      <c r="H19" s="266">
        <f>INT((G19-F19)/365.25)</f>
        <v>26</v>
      </c>
      <c r="I19" s="291" t="s">
        <v>287</v>
      </c>
      <c r="J19" s="295" t="s">
        <v>214</v>
      </c>
      <c r="K19" s="292" t="s">
        <v>259</v>
      </c>
      <c r="L19" s="267" t="s">
        <v>216</v>
      </c>
      <c r="M19" s="262" t="s">
        <v>216</v>
      </c>
      <c r="N19" s="268" t="s">
        <v>216</v>
      </c>
      <c r="O19" s="275" t="s">
        <v>612</v>
      </c>
      <c r="P19" s="273" t="s">
        <v>383</v>
      </c>
      <c r="Q19" s="273" t="s">
        <v>216</v>
      </c>
      <c r="R19" s="262" t="s">
        <v>216</v>
      </c>
      <c r="S19" s="275" t="s">
        <v>216</v>
      </c>
      <c r="T19" s="275" t="s">
        <v>219</v>
      </c>
      <c r="U19" s="262" t="s">
        <v>635</v>
      </c>
      <c r="V19" s="279" t="s">
        <v>616</v>
      </c>
      <c r="W19" s="262" t="s">
        <v>636</v>
      </c>
      <c r="X19" s="262" t="s">
        <v>262</v>
      </c>
      <c r="Y19" s="268">
        <v>5</v>
      </c>
      <c r="Z19" s="268">
        <v>1</v>
      </c>
      <c r="AA19" s="268" t="s">
        <v>225</v>
      </c>
      <c r="AB19" s="268">
        <v>16539551712</v>
      </c>
      <c r="AC19" s="275" t="s">
        <v>236</v>
      </c>
      <c r="AD19" s="267" t="s">
        <v>227</v>
      </c>
      <c r="AE19" s="268" t="s">
        <v>637</v>
      </c>
      <c r="AF19" s="308"/>
    </row>
    <row r="20" spans="1:32" s="13" customFormat="1" ht="27.75" customHeight="1" thickBot="1">
      <c r="A20" s="259">
        <v>71</v>
      </c>
      <c r="B20" s="276" t="s">
        <v>193</v>
      </c>
      <c r="C20" s="288" t="s">
        <v>194</v>
      </c>
      <c r="D20" s="273" t="s">
        <v>119</v>
      </c>
      <c r="E20" s="293"/>
      <c r="F20" s="264">
        <v>25597</v>
      </c>
      <c r="G20" s="265">
        <f ca="1">NOW()</f>
        <v>44441.530303356485</v>
      </c>
      <c r="H20" s="266">
        <f>INT((G20-F20)/365.25)</f>
        <v>51</v>
      </c>
      <c r="I20" s="266" t="s">
        <v>424</v>
      </c>
      <c r="J20" s="283" t="s">
        <v>258</v>
      </c>
      <c r="K20" s="302" t="s">
        <v>297</v>
      </c>
      <c r="L20" s="267" t="s">
        <v>216</v>
      </c>
      <c r="M20" s="262" t="s">
        <v>216</v>
      </c>
      <c r="N20" s="268" t="s">
        <v>216</v>
      </c>
      <c r="O20" s="268" t="s">
        <v>217</v>
      </c>
      <c r="P20" s="273" t="s">
        <v>242</v>
      </c>
      <c r="Q20" s="273" t="s">
        <v>216</v>
      </c>
      <c r="R20" s="279" t="s">
        <v>216</v>
      </c>
      <c r="S20" s="275" t="s">
        <v>216</v>
      </c>
      <c r="T20" s="275" t="s">
        <v>219</v>
      </c>
      <c r="U20" s="279" t="s">
        <v>220</v>
      </c>
      <c r="V20" s="279" t="s">
        <v>221</v>
      </c>
      <c r="W20" s="279" t="s">
        <v>373</v>
      </c>
      <c r="X20" s="279" t="s">
        <v>223</v>
      </c>
      <c r="Y20" s="275" t="s">
        <v>374</v>
      </c>
      <c r="Z20" s="275">
        <v>2</v>
      </c>
      <c r="AA20" s="275" t="s">
        <v>225</v>
      </c>
      <c r="AB20" s="275" t="s">
        <v>219</v>
      </c>
      <c r="AC20" s="267" t="s">
        <v>236</v>
      </c>
      <c r="AD20" s="267" t="s">
        <v>227</v>
      </c>
      <c r="AE20" s="306"/>
      <c r="AF20" s="313"/>
    </row>
    <row r="21" spans="1:32" s="13" customFormat="1" ht="27.75" customHeight="1" thickBot="1">
      <c r="A21" s="259">
        <v>75</v>
      </c>
      <c r="B21" s="272" t="s">
        <v>198</v>
      </c>
      <c r="C21" s="277"/>
      <c r="D21" s="273" t="s">
        <v>119</v>
      </c>
      <c r="E21" s="268"/>
      <c r="F21" s="264">
        <v>27723</v>
      </c>
      <c r="G21" s="265">
        <f ca="1">NOW()</f>
        <v>44441.530303356485</v>
      </c>
      <c r="H21" s="266">
        <f>INT((G21-F21)/365.25)</f>
        <v>45</v>
      </c>
      <c r="I21" s="289" t="s">
        <v>427</v>
      </c>
      <c r="J21" s="267" t="s">
        <v>245</v>
      </c>
      <c r="K21" s="292" t="s">
        <v>297</v>
      </c>
      <c r="L21" s="267" t="s">
        <v>216</v>
      </c>
      <c r="M21" s="262" t="s">
        <v>216</v>
      </c>
      <c r="N21" s="268" t="s">
        <v>216</v>
      </c>
      <c r="O21" s="275" t="s">
        <v>217</v>
      </c>
      <c r="P21" s="273" t="s">
        <v>219</v>
      </c>
      <c r="Q21" s="274" t="s">
        <v>216</v>
      </c>
      <c r="R21" s="279" t="s">
        <v>216</v>
      </c>
      <c r="S21" s="275" t="s">
        <v>216</v>
      </c>
      <c r="T21" s="275" t="s">
        <v>219</v>
      </c>
      <c r="U21" s="279" t="s">
        <v>260</v>
      </c>
      <c r="V21" s="279" t="s">
        <v>221</v>
      </c>
      <c r="W21" s="279" t="s">
        <v>222</v>
      </c>
      <c r="X21" s="279" t="s">
        <v>223</v>
      </c>
      <c r="Y21" s="268">
        <v>11</v>
      </c>
      <c r="Z21" s="268">
        <v>1</v>
      </c>
      <c r="AA21" s="268" t="s">
        <v>225</v>
      </c>
      <c r="AB21" s="268" t="s">
        <v>219</v>
      </c>
      <c r="AC21" s="267" t="s">
        <v>428</v>
      </c>
      <c r="AD21" s="267" t="s">
        <v>227</v>
      </c>
      <c r="AE21" s="268"/>
      <c r="AF21" s="308"/>
    </row>
    <row r="22" spans="1:32" s="13" customFormat="1" ht="27.75" customHeight="1" thickBot="1">
      <c r="A22" s="259">
        <v>86</v>
      </c>
      <c r="B22" s="276" t="s">
        <v>209</v>
      </c>
      <c r="C22" s="277"/>
      <c r="D22" s="273" t="s">
        <v>119</v>
      </c>
      <c r="E22" s="282"/>
      <c r="F22" s="264" t="s">
        <v>210</v>
      </c>
      <c r="G22" s="265">
        <f ca="1">NOW()</f>
        <v>44441.530303356485</v>
      </c>
      <c r="H22" s="266" t="e">
        <f>INT((G22-F22)/365.25)</f>
        <v>#VALUE!</v>
      </c>
      <c r="I22" s="266" t="s">
        <v>271</v>
      </c>
      <c r="J22" s="267" t="s">
        <v>245</v>
      </c>
      <c r="K22" s="300" t="s">
        <v>241</v>
      </c>
      <c r="L22" s="267" t="s">
        <v>216</v>
      </c>
      <c r="M22" s="262" t="s">
        <v>216</v>
      </c>
      <c r="N22" s="268" t="s">
        <v>216</v>
      </c>
      <c r="O22" s="282" t="s">
        <v>217</v>
      </c>
      <c r="P22" s="273" t="s">
        <v>218</v>
      </c>
      <c r="Q22" s="273" t="s">
        <v>216</v>
      </c>
      <c r="R22" s="279" t="s">
        <v>216</v>
      </c>
      <c r="S22" s="275" t="s">
        <v>216</v>
      </c>
      <c r="T22" s="275" t="s">
        <v>219</v>
      </c>
      <c r="U22" s="268" t="s">
        <v>222</v>
      </c>
      <c r="V22" s="262" t="s">
        <v>221</v>
      </c>
      <c r="W22" s="268" t="s">
        <v>222</v>
      </c>
      <c r="X22" s="267" t="s">
        <v>223</v>
      </c>
      <c r="Y22" s="267">
        <v>24</v>
      </c>
      <c r="Z22" s="268">
        <v>1</v>
      </c>
      <c r="AA22" s="268" t="s">
        <v>225</v>
      </c>
      <c r="AB22" s="268" t="s">
        <v>219</v>
      </c>
      <c r="AC22" s="268" t="s">
        <v>236</v>
      </c>
      <c r="AD22" s="268" t="s">
        <v>227</v>
      </c>
      <c r="AE22" s="268"/>
      <c r="AF22" s="310"/>
    </row>
    <row r="23" spans="1:33" s="25" customFormat="1" ht="27.75" customHeight="1" thickBot="1">
      <c r="A23" s="37">
        <v>1</v>
      </c>
      <c r="B23" s="38" t="s">
        <v>118</v>
      </c>
      <c r="C23" s="39"/>
      <c r="D23" s="44" t="s">
        <v>119</v>
      </c>
      <c r="E23" s="46"/>
      <c r="F23" s="42">
        <v>32817</v>
      </c>
      <c r="G23" s="253">
        <f ca="1">NOW()</f>
        <v>44441.530303356485</v>
      </c>
      <c r="H23" s="27">
        <f>INT((G23-F23)/365.25)</f>
        <v>31</v>
      </c>
      <c r="I23" s="112" t="s">
        <v>213</v>
      </c>
      <c r="J23" s="45" t="s">
        <v>214</v>
      </c>
      <c r="K23" s="46" t="s">
        <v>215</v>
      </c>
      <c r="L23" s="45" t="s">
        <v>216</v>
      </c>
      <c r="M23" s="45" t="s">
        <v>216</v>
      </c>
      <c r="N23" s="45" t="s">
        <v>216</v>
      </c>
      <c r="O23" s="45" t="s">
        <v>217</v>
      </c>
      <c r="P23" s="45" t="s">
        <v>218</v>
      </c>
      <c r="Q23" s="66" t="s">
        <v>216</v>
      </c>
      <c r="R23" s="41" t="s">
        <v>216</v>
      </c>
      <c r="S23" s="41" t="s">
        <v>216</v>
      </c>
      <c r="T23" s="41" t="s">
        <v>219</v>
      </c>
      <c r="U23" s="41" t="s">
        <v>220</v>
      </c>
      <c r="V23" s="65" t="s">
        <v>221</v>
      </c>
      <c r="W23" s="41" t="s">
        <v>222</v>
      </c>
      <c r="X23" s="46" t="s">
        <v>223</v>
      </c>
      <c r="Y23" s="41" t="s">
        <v>224</v>
      </c>
      <c r="Z23" s="41">
        <v>4</v>
      </c>
      <c r="AA23" s="41" t="s">
        <v>225</v>
      </c>
      <c r="AB23" s="41" t="s">
        <v>219</v>
      </c>
      <c r="AC23" s="46" t="s">
        <v>226</v>
      </c>
      <c r="AD23" s="45" t="s">
        <v>227</v>
      </c>
      <c r="AE23" s="46" t="s">
        <v>228</v>
      </c>
      <c r="AF23" s="254" t="s">
        <v>40</v>
      </c>
      <c r="AG23" s="13"/>
    </row>
    <row r="24" spans="1:32" s="13" customFormat="1" ht="27.75" customHeight="1" thickBot="1">
      <c r="A24" s="37">
        <v>2</v>
      </c>
      <c r="B24" s="38" t="s">
        <v>118</v>
      </c>
      <c r="C24" s="39"/>
      <c r="D24" s="44" t="s">
        <v>119</v>
      </c>
      <c r="E24" s="46"/>
      <c r="F24" s="42">
        <v>32817</v>
      </c>
      <c r="G24" s="123">
        <f ca="1">NOW()</f>
        <v>44441.530303356485</v>
      </c>
      <c r="H24" s="124">
        <f>INT((G24-F24)/365.25)</f>
        <v>31</v>
      </c>
      <c r="I24" s="112" t="s">
        <v>684</v>
      </c>
      <c r="J24" s="82" t="s">
        <v>214</v>
      </c>
      <c r="K24" s="40" t="s">
        <v>254</v>
      </c>
      <c r="L24" s="40" t="s">
        <v>216</v>
      </c>
      <c r="M24" s="40" t="s">
        <v>216</v>
      </c>
      <c r="N24" s="46" t="s">
        <v>216</v>
      </c>
      <c r="O24" s="40" t="s">
        <v>612</v>
      </c>
      <c r="P24" s="40" t="s">
        <v>242</v>
      </c>
      <c r="Q24" s="68" t="s">
        <v>216</v>
      </c>
      <c r="R24" s="65" t="s">
        <v>216</v>
      </c>
      <c r="S24" s="41" t="s">
        <v>216</v>
      </c>
      <c r="T24" s="41" t="s">
        <v>219</v>
      </c>
      <c r="U24" s="41" t="s">
        <v>677</v>
      </c>
      <c r="V24" s="65" t="s">
        <v>616</v>
      </c>
      <c r="W24" s="41" t="s">
        <v>223</v>
      </c>
      <c r="X24" s="41" t="s">
        <v>223</v>
      </c>
      <c r="Y24" s="41" t="s">
        <v>685</v>
      </c>
      <c r="Z24" s="41">
        <v>2</v>
      </c>
      <c r="AA24" s="41" t="s">
        <v>225</v>
      </c>
      <c r="AB24" s="41" t="s">
        <v>686</v>
      </c>
      <c r="AC24" s="46" t="s">
        <v>687</v>
      </c>
      <c r="AD24" s="45" t="s">
        <v>688</v>
      </c>
      <c r="AE24" s="46"/>
      <c r="AF24" s="244"/>
    </row>
    <row r="25" spans="1:32" s="13" customFormat="1" ht="27.75" customHeight="1" thickBot="1">
      <c r="A25" s="37">
        <v>3</v>
      </c>
      <c r="B25" s="38" t="s">
        <v>608</v>
      </c>
      <c r="C25" s="39" t="s">
        <v>601</v>
      </c>
      <c r="D25" s="44" t="s">
        <v>119</v>
      </c>
      <c r="E25" s="45"/>
      <c r="F25" s="42">
        <v>32330</v>
      </c>
      <c r="G25" s="123">
        <f ca="1">NOW()</f>
        <v>44441.530303356485</v>
      </c>
      <c r="H25" s="124">
        <f>INT((G25-F25)/365.25)</f>
        <v>33</v>
      </c>
      <c r="I25" s="27" t="s">
        <v>729</v>
      </c>
      <c r="J25" s="57" t="s">
        <v>230</v>
      </c>
      <c r="K25" s="57" t="s">
        <v>259</v>
      </c>
      <c r="L25" s="45" t="s">
        <v>216</v>
      </c>
      <c r="M25" s="40" t="s">
        <v>216</v>
      </c>
      <c r="N25" s="46" t="s">
        <v>216</v>
      </c>
      <c r="O25" s="53" t="s">
        <v>612</v>
      </c>
      <c r="P25" s="46" t="s">
        <v>218</v>
      </c>
      <c r="Q25" s="44" t="s">
        <v>216</v>
      </c>
      <c r="R25" s="68" t="s">
        <v>216</v>
      </c>
      <c r="S25" s="41" t="s">
        <v>216</v>
      </c>
      <c r="T25" s="41" t="s">
        <v>219</v>
      </c>
      <c r="U25" s="242" t="s">
        <v>234</v>
      </c>
      <c r="V25" s="242" t="s">
        <v>616</v>
      </c>
      <c r="W25" s="242" t="s">
        <v>601</v>
      </c>
      <c r="X25" s="242" t="s">
        <v>235</v>
      </c>
      <c r="Y25" s="65">
        <v>25</v>
      </c>
      <c r="Z25" s="65">
        <v>2</v>
      </c>
      <c r="AA25" s="65" t="s">
        <v>225</v>
      </c>
      <c r="AB25" s="65" t="s">
        <v>219</v>
      </c>
      <c r="AC25" s="45" t="s">
        <v>236</v>
      </c>
      <c r="AD25" s="45" t="s">
        <v>227</v>
      </c>
      <c r="AE25" s="45" t="s">
        <v>695</v>
      </c>
      <c r="AF25" s="244"/>
    </row>
    <row r="26" spans="1:32" s="13" customFormat="1" ht="27.75" customHeight="1" thickBot="1">
      <c r="A26" s="37">
        <v>4</v>
      </c>
      <c r="B26" s="38" t="s">
        <v>120</v>
      </c>
      <c r="C26" s="39"/>
      <c r="D26" s="40" t="s">
        <v>119</v>
      </c>
      <c r="E26" s="45"/>
      <c r="F26" s="42">
        <v>32330</v>
      </c>
      <c r="G26" s="123">
        <f ca="1">NOW()</f>
        <v>44441.530303356485</v>
      </c>
      <c r="H26" s="124">
        <f>INT((G26-F26)/365.25)</f>
        <v>33</v>
      </c>
      <c r="I26" s="27" t="s">
        <v>229</v>
      </c>
      <c r="J26" s="45" t="s">
        <v>230</v>
      </c>
      <c r="K26" s="45" t="s">
        <v>231</v>
      </c>
      <c r="L26" s="45" t="s">
        <v>216</v>
      </c>
      <c r="M26" s="40" t="s">
        <v>216</v>
      </c>
      <c r="N26" s="46" t="s">
        <v>216</v>
      </c>
      <c r="O26" s="75" t="s">
        <v>217</v>
      </c>
      <c r="P26" s="44" t="s">
        <v>232</v>
      </c>
      <c r="Q26" s="44" t="s">
        <v>216</v>
      </c>
      <c r="R26" s="44" t="s">
        <v>216</v>
      </c>
      <c r="S26" s="41" t="s">
        <v>216</v>
      </c>
      <c r="T26" s="41" t="s">
        <v>219</v>
      </c>
      <c r="U26" s="65" t="s">
        <v>233</v>
      </c>
      <c r="V26" s="65" t="s">
        <v>221</v>
      </c>
      <c r="W26" s="40" t="s">
        <v>234</v>
      </c>
      <c r="X26" s="40" t="s">
        <v>235</v>
      </c>
      <c r="Y26" s="40">
        <v>12</v>
      </c>
      <c r="Z26" s="40">
        <v>5</v>
      </c>
      <c r="AA26" s="40" t="s">
        <v>225</v>
      </c>
      <c r="AB26" s="40" t="s">
        <v>219</v>
      </c>
      <c r="AC26" s="45" t="s">
        <v>236</v>
      </c>
      <c r="AD26" s="45" t="s">
        <v>237</v>
      </c>
      <c r="AE26" s="45" t="s">
        <v>238</v>
      </c>
      <c r="AF26" s="107" t="s">
        <v>41</v>
      </c>
    </row>
    <row r="27" spans="1:32" s="13" customFormat="1" ht="27.75" customHeight="1" thickBot="1">
      <c r="A27" s="37">
        <v>5</v>
      </c>
      <c r="B27" s="43" t="s">
        <v>121</v>
      </c>
      <c r="C27" s="39"/>
      <c r="D27" s="40" t="s">
        <v>119</v>
      </c>
      <c r="E27" s="45"/>
      <c r="F27" s="42">
        <v>28791</v>
      </c>
      <c r="G27" s="123">
        <f ca="1">NOW()</f>
        <v>44441.530303356485</v>
      </c>
      <c r="H27" s="124">
        <f>INT((G27-F27)/365.25)</f>
        <v>42</v>
      </c>
      <c r="I27" s="27" t="s">
        <v>239</v>
      </c>
      <c r="J27" s="45" t="s">
        <v>240</v>
      </c>
      <c r="K27" s="45" t="s">
        <v>241</v>
      </c>
      <c r="L27" s="45" t="s">
        <v>216</v>
      </c>
      <c r="M27" s="40" t="s">
        <v>216</v>
      </c>
      <c r="N27" s="46" t="s">
        <v>216</v>
      </c>
      <c r="O27" s="46" t="s">
        <v>217</v>
      </c>
      <c r="P27" s="44" t="s">
        <v>242</v>
      </c>
      <c r="Q27" s="68" t="s">
        <v>216</v>
      </c>
      <c r="R27" s="68" t="s">
        <v>216</v>
      </c>
      <c r="S27" s="41" t="s">
        <v>216</v>
      </c>
      <c r="T27" s="41" t="s">
        <v>219</v>
      </c>
      <c r="U27" s="65" t="s">
        <v>243</v>
      </c>
      <c r="V27" s="65" t="s">
        <v>221</v>
      </c>
      <c r="W27" s="65" t="s">
        <v>243</v>
      </c>
      <c r="X27" s="40" t="s">
        <v>244</v>
      </c>
      <c r="Y27" s="110">
        <v>9</v>
      </c>
      <c r="Z27" s="40">
        <v>1</v>
      </c>
      <c r="AA27" s="65" t="s">
        <v>219</v>
      </c>
      <c r="AB27" s="65" t="s">
        <v>219</v>
      </c>
      <c r="AC27" s="45" t="s">
        <v>236</v>
      </c>
      <c r="AD27" s="45" t="s">
        <v>227</v>
      </c>
      <c r="AE27" s="45"/>
      <c r="AF27" s="107" t="s">
        <v>42</v>
      </c>
    </row>
    <row r="28" spans="1:32" s="13" customFormat="1" ht="27.75" customHeight="1" thickBot="1">
      <c r="A28" s="37">
        <v>6</v>
      </c>
      <c r="B28" s="63" t="s">
        <v>573</v>
      </c>
      <c r="C28" s="64"/>
      <c r="D28" s="44" t="s">
        <v>142</v>
      </c>
      <c r="E28" s="45"/>
      <c r="F28" s="42">
        <v>25582</v>
      </c>
      <c r="G28" s="123">
        <f ca="1">NOW()</f>
        <v>44441.530303356485</v>
      </c>
      <c r="H28" s="124">
        <f>INT((G28-F28)/365.25)</f>
        <v>51</v>
      </c>
      <c r="I28" s="112" t="s">
        <v>661</v>
      </c>
      <c r="J28" s="80" t="s">
        <v>258</v>
      </c>
      <c r="K28" s="299" t="s">
        <v>241</v>
      </c>
      <c r="L28" s="46" t="s">
        <v>216</v>
      </c>
      <c r="M28" s="46" t="s">
        <v>216</v>
      </c>
      <c r="N28" s="46" t="s">
        <v>216</v>
      </c>
      <c r="O28" s="45" t="s">
        <v>612</v>
      </c>
      <c r="P28" s="44" t="s">
        <v>299</v>
      </c>
      <c r="Q28" s="66" t="s">
        <v>216</v>
      </c>
      <c r="R28" s="41" t="s">
        <v>216</v>
      </c>
      <c r="S28" s="41" t="s">
        <v>216</v>
      </c>
      <c r="T28" s="41" t="s">
        <v>219</v>
      </c>
      <c r="U28" s="65" t="s">
        <v>662</v>
      </c>
      <c r="V28" s="65" t="s">
        <v>616</v>
      </c>
      <c r="W28" s="65" t="s">
        <v>269</v>
      </c>
      <c r="X28" s="41" t="s">
        <v>269</v>
      </c>
      <c r="Y28" s="41">
        <v>12</v>
      </c>
      <c r="Z28" s="41">
        <v>1</v>
      </c>
      <c r="AA28" s="41" t="s">
        <v>225</v>
      </c>
      <c r="AB28" s="41" t="s">
        <v>219</v>
      </c>
      <c r="AC28" s="46" t="s">
        <v>663</v>
      </c>
      <c r="AD28" s="45" t="s">
        <v>664</v>
      </c>
      <c r="AE28" s="46"/>
      <c r="AF28" s="244"/>
    </row>
    <row r="29" spans="1:32" s="13" customFormat="1" ht="27.75" customHeight="1" thickBot="1">
      <c r="A29" s="37">
        <v>7</v>
      </c>
      <c r="B29" s="38" t="s">
        <v>598</v>
      </c>
      <c r="C29" s="39"/>
      <c r="D29" s="44" t="s">
        <v>119</v>
      </c>
      <c r="E29" s="45"/>
      <c r="F29" s="42">
        <v>32316</v>
      </c>
      <c r="G29" s="123">
        <f ca="1">NOW()</f>
        <v>44441.530303356485</v>
      </c>
      <c r="H29" s="124">
        <f>INT((G29-F29)/365.25)</f>
        <v>33</v>
      </c>
      <c r="I29" s="112" t="s">
        <v>713</v>
      </c>
      <c r="J29" s="45" t="s">
        <v>245</v>
      </c>
      <c r="K29" s="52" t="s">
        <v>241</v>
      </c>
      <c r="L29" s="45" t="s">
        <v>216</v>
      </c>
      <c r="M29" s="45" t="s">
        <v>216</v>
      </c>
      <c r="N29" s="46" t="s">
        <v>216</v>
      </c>
      <c r="O29" s="45" t="s">
        <v>612</v>
      </c>
      <c r="P29" s="45" t="s">
        <v>714</v>
      </c>
      <c r="Q29" s="241" t="s">
        <v>216</v>
      </c>
      <c r="R29" s="241" t="s">
        <v>216</v>
      </c>
      <c r="S29" s="66" t="s">
        <v>216</v>
      </c>
      <c r="T29" s="66" t="s">
        <v>219</v>
      </c>
      <c r="U29" s="41" t="s">
        <v>647</v>
      </c>
      <c r="V29" s="40" t="s">
        <v>616</v>
      </c>
      <c r="W29" s="46" t="s">
        <v>615</v>
      </c>
      <c r="X29" s="46" t="s">
        <v>223</v>
      </c>
      <c r="Y29" s="46">
        <v>20</v>
      </c>
      <c r="Z29" s="46">
        <v>1</v>
      </c>
      <c r="AA29" s="46" t="s">
        <v>219</v>
      </c>
      <c r="AB29" s="46" t="s">
        <v>219</v>
      </c>
      <c r="AC29" s="46" t="s">
        <v>715</v>
      </c>
      <c r="AD29" s="45" t="s">
        <v>715</v>
      </c>
      <c r="AE29" s="46"/>
      <c r="AF29" s="244"/>
    </row>
    <row r="30" spans="1:33" s="19" customFormat="1" ht="27.75" customHeight="1" thickBot="1">
      <c r="A30" s="37">
        <v>8</v>
      </c>
      <c r="B30" s="38" t="s">
        <v>122</v>
      </c>
      <c r="C30" s="39"/>
      <c r="D30" s="44" t="s">
        <v>119</v>
      </c>
      <c r="E30" s="52"/>
      <c r="F30" s="42">
        <v>29921</v>
      </c>
      <c r="G30" s="123">
        <f ca="1">NOW()</f>
        <v>44441.530303356485</v>
      </c>
      <c r="H30" s="124">
        <f>INT((G30-F30)/365.25)</f>
        <v>39</v>
      </c>
      <c r="I30" s="27" t="s">
        <v>217</v>
      </c>
      <c r="J30" s="45" t="s">
        <v>245</v>
      </c>
      <c r="K30" s="45" t="s">
        <v>215</v>
      </c>
      <c r="L30" s="45" t="s">
        <v>216</v>
      </c>
      <c r="M30" s="45" t="s">
        <v>216</v>
      </c>
      <c r="N30" s="46" t="s">
        <v>216</v>
      </c>
      <c r="O30" s="45" t="s">
        <v>217</v>
      </c>
      <c r="P30" s="45" t="s">
        <v>246</v>
      </c>
      <c r="Q30" s="68" t="s">
        <v>216</v>
      </c>
      <c r="R30" s="65" t="s">
        <v>216</v>
      </c>
      <c r="S30" s="66" t="s">
        <v>216</v>
      </c>
      <c r="T30" s="66" t="s">
        <v>219</v>
      </c>
      <c r="U30" s="46" t="s">
        <v>247</v>
      </c>
      <c r="V30" s="46" t="s">
        <v>221</v>
      </c>
      <c r="W30" s="46" t="s">
        <v>248</v>
      </c>
      <c r="X30" s="46" t="s">
        <v>249</v>
      </c>
      <c r="Y30" s="46" t="s">
        <v>250</v>
      </c>
      <c r="Z30" s="46">
        <v>2</v>
      </c>
      <c r="AA30" s="46" t="s">
        <v>225</v>
      </c>
      <c r="AB30" s="46" t="s">
        <v>219</v>
      </c>
      <c r="AC30" s="46" t="s">
        <v>251</v>
      </c>
      <c r="AD30" s="45" t="s">
        <v>227</v>
      </c>
      <c r="AE30" s="53" t="s">
        <v>252</v>
      </c>
      <c r="AF30" s="107" t="s">
        <v>43</v>
      </c>
      <c r="AG30" s="13"/>
    </row>
    <row r="31" spans="1:32" s="13" customFormat="1" ht="27.75" customHeight="1" thickBot="1">
      <c r="A31" s="37">
        <v>9</v>
      </c>
      <c r="B31" s="38" t="s">
        <v>123</v>
      </c>
      <c r="C31" s="39"/>
      <c r="D31" s="44" t="s">
        <v>119</v>
      </c>
      <c r="E31" s="46"/>
      <c r="F31" s="42">
        <v>28100</v>
      </c>
      <c r="G31" s="123">
        <f ca="1">NOW()</f>
        <v>44441.530303356485</v>
      </c>
      <c r="H31" s="124">
        <f>INT((G31-F31)/365.25)</f>
        <v>44</v>
      </c>
      <c r="I31" s="112" t="s">
        <v>253</v>
      </c>
      <c r="J31" s="40" t="s">
        <v>214</v>
      </c>
      <c r="K31" s="46" t="s">
        <v>254</v>
      </c>
      <c r="L31" s="45" t="s">
        <v>216</v>
      </c>
      <c r="M31" s="45" t="s">
        <v>216</v>
      </c>
      <c r="N31" s="46" t="s">
        <v>216</v>
      </c>
      <c r="O31" s="45" t="s">
        <v>255</v>
      </c>
      <c r="P31" s="45" t="s">
        <v>219</v>
      </c>
      <c r="Q31" s="44" t="s">
        <v>216</v>
      </c>
      <c r="R31" s="40" t="s">
        <v>216</v>
      </c>
      <c r="S31" s="45" t="s">
        <v>216</v>
      </c>
      <c r="T31" s="45" t="s">
        <v>219</v>
      </c>
      <c r="U31" s="46" t="s">
        <v>256</v>
      </c>
      <c r="V31" s="46" t="s">
        <v>221</v>
      </c>
      <c r="W31" s="46" t="s">
        <v>255</v>
      </c>
      <c r="X31" s="46" t="s">
        <v>255</v>
      </c>
      <c r="Y31" s="40">
        <v>27</v>
      </c>
      <c r="Z31" s="40">
        <v>1</v>
      </c>
      <c r="AA31" s="40" t="s">
        <v>219</v>
      </c>
      <c r="AB31" s="40" t="s">
        <v>219</v>
      </c>
      <c r="AC31" s="46" t="s">
        <v>236</v>
      </c>
      <c r="AD31" s="45" t="s">
        <v>227</v>
      </c>
      <c r="AE31" s="46"/>
      <c r="AF31" s="107" t="s">
        <v>44</v>
      </c>
    </row>
    <row r="32" spans="1:32" s="13" customFormat="1" ht="27.75" customHeight="1" thickBot="1">
      <c r="A32" s="37">
        <v>10</v>
      </c>
      <c r="B32" s="38" t="s">
        <v>124</v>
      </c>
      <c r="C32" s="39"/>
      <c r="D32" s="40" t="s">
        <v>119</v>
      </c>
      <c r="E32" s="46"/>
      <c r="F32" s="42">
        <v>29474</v>
      </c>
      <c r="G32" s="123">
        <f ca="1">NOW()</f>
        <v>44441.530303356485</v>
      </c>
      <c r="H32" s="124">
        <f>INT((G32-F32)/365.25)</f>
        <v>40</v>
      </c>
      <c r="I32" s="113" t="s">
        <v>641</v>
      </c>
      <c r="J32" s="69" t="s">
        <v>258</v>
      </c>
      <c r="K32" s="69" t="s">
        <v>259</v>
      </c>
      <c r="L32" s="46" t="s">
        <v>216</v>
      </c>
      <c r="M32" s="46" t="s">
        <v>216</v>
      </c>
      <c r="N32" s="46" t="s">
        <v>216</v>
      </c>
      <c r="O32" s="66" t="s">
        <v>612</v>
      </c>
      <c r="P32" s="45" t="s">
        <v>626</v>
      </c>
      <c r="Q32" s="44" t="s">
        <v>216</v>
      </c>
      <c r="R32" s="40" t="s">
        <v>216</v>
      </c>
      <c r="S32" s="66" t="s">
        <v>216</v>
      </c>
      <c r="T32" s="66" t="s">
        <v>219</v>
      </c>
      <c r="U32" s="46" t="s">
        <v>642</v>
      </c>
      <c r="V32" s="41" t="s">
        <v>616</v>
      </c>
      <c r="W32" s="40" t="s">
        <v>636</v>
      </c>
      <c r="X32" s="40" t="s">
        <v>262</v>
      </c>
      <c r="Y32" s="40" t="s">
        <v>643</v>
      </c>
      <c r="Z32" s="40">
        <v>2</v>
      </c>
      <c r="AA32" s="40" t="s">
        <v>225</v>
      </c>
      <c r="AB32" s="40">
        <v>12811349121</v>
      </c>
      <c r="AC32" s="41" t="s">
        <v>644</v>
      </c>
      <c r="AD32" s="45" t="s">
        <v>645</v>
      </c>
      <c r="AE32" s="46" t="s">
        <v>637</v>
      </c>
      <c r="AF32" s="247"/>
    </row>
    <row r="33" spans="1:32" s="271" customFormat="1" ht="27.75" customHeight="1">
      <c r="A33" s="37">
        <v>11</v>
      </c>
      <c r="B33" s="43" t="s">
        <v>125</v>
      </c>
      <c r="C33" s="39"/>
      <c r="D33" s="40" t="s">
        <v>119</v>
      </c>
      <c r="E33" s="45"/>
      <c r="F33" s="42">
        <v>23050</v>
      </c>
      <c r="G33" s="123">
        <f ca="1">NOW()</f>
        <v>44441.530303356485</v>
      </c>
      <c r="H33" s="124">
        <f>INT((G33-F33)/365.25)</f>
        <v>58</v>
      </c>
      <c r="I33" s="112" t="s">
        <v>263</v>
      </c>
      <c r="J33" s="40" t="s">
        <v>245</v>
      </c>
      <c r="K33" s="40" t="s">
        <v>254</v>
      </c>
      <c r="L33" s="40" t="s">
        <v>216</v>
      </c>
      <c r="M33" s="40" t="s">
        <v>216</v>
      </c>
      <c r="N33" s="46" t="s">
        <v>216</v>
      </c>
      <c r="O33" s="45" t="s">
        <v>217</v>
      </c>
      <c r="P33" s="44" t="s">
        <v>218</v>
      </c>
      <c r="Q33" s="66" t="s">
        <v>216</v>
      </c>
      <c r="R33" s="65" t="s">
        <v>216</v>
      </c>
      <c r="S33" s="65" t="s">
        <v>216</v>
      </c>
      <c r="T33" s="65" t="s">
        <v>219</v>
      </c>
      <c r="U33" s="40" t="s">
        <v>264</v>
      </c>
      <c r="V33" s="40" t="s">
        <v>221</v>
      </c>
      <c r="W33" s="40" t="s">
        <v>265</v>
      </c>
      <c r="X33" s="40" t="s">
        <v>266</v>
      </c>
      <c r="Y33" s="40">
        <v>31</v>
      </c>
      <c r="Z33" s="40">
        <v>3</v>
      </c>
      <c r="AA33" s="40" t="s">
        <v>216</v>
      </c>
      <c r="AB33" s="40" t="s">
        <v>216</v>
      </c>
      <c r="AC33" s="40" t="s">
        <v>236</v>
      </c>
      <c r="AD33" s="40" t="s">
        <v>267</v>
      </c>
      <c r="AE33" s="40"/>
      <c r="AF33" s="252" t="s">
        <v>46</v>
      </c>
    </row>
    <row r="34" spans="1:32" s="13" customFormat="1" ht="27.75" customHeight="1">
      <c r="A34" s="37">
        <v>12</v>
      </c>
      <c r="B34" s="38" t="s">
        <v>126</v>
      </c>
      <c r="C34" s="39"/>
      <c r="D34" s="59" t="s">
        <v>119</v>
      </c>
      <c r="E34" s="52"/>
      <c r="F34" s="42">
        <v>29653</v>
      </c>
      <c r="G34" s="123">
        <f ca="1">NOW()</f>
        <v>44441.530303356485</v>
      </c>
      <c r="H34" s="124">
        <f>INT((G34-F34)/365.25)</f>
        <v>40</v>
      </c>
      <c r="I34" s="27" t="s">
        <v>287</v>
      </c>
      <c r="J34" s="45" t="s">
        <v>230</v>
      </c>
      <c r="K34" s="61" t="s">
        <v>254</v>
      </c>
      <c r="L34" s="45" t="s">
        <v>216</v>
      </c>
      <c r="M34" s="40" t="s">
        <v>216</v>
      </c>
      <c r="N34" s="46" t="s">
        <v>216</v>
      </c>
      <c r="O34" s="41" t="s">
        <v>612</v>
      </c>
      <c r="P34" s="59" t="s">
        <v>613</v>
      </c>
      <c r="Q34" s="44" t="s">
        <v>216</v>
      </c>
      <c r="R34" s="44" t="s">
        <v>216</v>
      </c>
      <c r="S34" s="41" t="s">
        <v>216</v>
      </c>
      <c r="T34" s="41" t="s">
        <v>219</v>
      </c>
      <c r="U34" s="40" t="s">
        <v>635</v>
      </c>
      <c r="V34" s="65" t="s">
        <v>616</v>
      </c>
      <c r="W34" s="40" t="s">
        <v>636</v>
      </c>
      <c r="X34" s="40" t="s">
        <v>262</v>
      </c>
      <c r="Y34" s="40">
        <v>5</v>
      </c>
      <c r="Z34" s="40">
        <v>1</v>
      </c>
      <c r="AA34" s="40" t="s">
        <v>219</v>
      </c>
      <c r="AB34" s="40" t="s">
        <v>219</v>
      </c>
      <c r="AC34" s="66" t="s">
        <v>236</v>
      </c>
      <c r="AD34" s="45" t="s">
        <v>227</v>
      </c>
      <c r="AE34" s="45" t="s">
        <v>637</v>
      </c>
      <c r="AF34" s="103"/>
    </row>
    <row r="35" spans="1:32" s="13" customFormat="1" ht="27.75" customHeight="1">
      <c r="A35" s="37">
        <v>13</v>
      </c>
      <c r="B35" s="43" t="s">
        <v>127</v>
      </c>
      <c r="C35" s="39"/>
      <c r="D35" s="40" t="s">
        <v>119</v>
      </c>
      <c r="E35" s="45"/>
      <c r="F35" s="42" t="s">
        <v>128</v>
      </c>
      <c r="G35" s="123">
        <f ca="1">NOW()</f>
        <v>44441.530303356485</v>
      </c>
      <c r="H35" s="124" t="e">
        <f>INT((G35-F35)/365.25)</f>
        <v>#VALUE!</v>
      </c>
      <c r="I35" s="27" t="s">
        <v>271</v>
      </c>
      <c r="J35" s="45" t="s">
        <v>245</v>
      </c>
      <c r="K35" s="90" t="s">
        <v>241</v>
      </c>
      <c r="L35" s="46" t="s">
        <v>216</v>
      </c>
      <c r="M35" s="46" t="s">
        <v>216</v>
      </c>
      <c r="N35" s="46" t="s">
        <v>216</v>
      </c>
      <c r="O35" s="41" t="s">
        <v>217</v>
      </c>
      <c r="P35" s="44" t="s">
        <v>218</v>
      </c>
      <c r="Q35" s="45" t="s">
        <v>216</v>
      </c>
      <c r="R35" s="41" t="s">
        <v>216</v>
      </c>
      <c r="S35" s="41" t="s">
        <v>216</v>
      </c>
      <c r="T35" s="41" t="s">
        <v>219</v>
      </c>
      <c r="U35" s="46" t="s">
        <v>222</v>
      </c>
      <c r="V35" s="40" t="s">
        <v>221</v>
      </c>
      <c r="W35" s="46" t="s">
        <v>222</v>
      </c>
      <c r="X35" s="46" t="s">
        <v>223</v>
      </c>
      <c r="Y35" s="46">
        <v>24</v>
      </c>
      <c r="Z35" s="46">
        <v>1</v>
      </c>
      <c r="AA35" s="46" t="s">
        <v>225</v>
      </c>
      <c r="AB35" s="46" t="s">
        <v>219</v>
      </c>
      <c r="AC35" s="46" t="s">
        <v>49</v>
      </c>
      <c r="AD35" s="45" t="s">
        <v>49</v>
      </c>
      <c r="AE35" s="46"/>
      <c r="AF35" s="249" t="s">
        <v>48</v>
      </c>
    </row>
    <row r="36" spans="1:32" s="271" customFormat="1" ht="27.75" customHeight="1">
      <c r="A36" s="37">
        <v>14</v>
      </c>
      <c r="B36" s="43" t="s">
        <v>129</v>
      </c>
      <c r="C36" s="39"/>
      <c r="D36" s="56" t="s">
        <v>119</v>
      </c>
      <c r="E36" s="70"/>
      <c r="F36" s="42">
        <v>33009</v>
      </c>
      <c r="G36" s="123">
        <f ca="1">NOW()</f>
        <v>44441.530303356485</v>
      </c>
      <c r="H36" s="124">
        <f>INT((G36-F36)/365.25)</f>
        <v>31</v>
      </c>
      <c r="I36" s="113" t="s">
        <v>271</v>
      </c>
      <c r="J36" s="70" t="s">
        <v>258</v>
      </c>
      <c r="K36" s="70" t="s">
        <v>259</v>
      </c>
      <c r="L36" s="56" t="s">
        <v>216</v>
      </c>
      <c r="M36" s="56" t="s">
        <v>216</v>
      </c>
      <c r="N36" s="56" t="s">
        <v>216</v>
      </c>
      <c r="O36" s="57" t="s">
        <v>217</v>
      </c>
      <c r="P36" s="45" t="s">
        <v>272</v>
      </c>
      <c r="Q36" s="45" t="s">
        <v>216</v>
      </c>
      <c r="R36" s="46" t="s">
        <v>216</v>
      </c>
      <c r="S36" s="46" t="s">
        <v>216</v>
      </c>
      <c r="T36" s="46" t="s">
        <v>219</v>
      </c>
      <c r="U36" s="46" t="s">
        <v>260</v>
      </c>
      <c r="V36" s="46" t="s">
        <v>221</v>
      </c>
      <c r="W36" s="46" t="s">
        <v>261</v>
      </c>
      <c r="X36" s="46" t="s">
        <v>262</v>
      </c>
      <c r="Y36" s="46">
        <v>27</v>
      </c>
      <c r="Z36" s="46">
        <v>3</v>
      </c>
      <c r="AA36" s="46" t="s">
        <v>225</v>
      </c>
      <c r="AB36" s="46" t="s">
        <v>219</v>
      </c>
      <c r="AC36" s="46" t="s">
        <v>49</v>
      </c>
      <c r="AD36" s="45" t="s">
        <v>49</v>
      </c>
      <c r="AE36" s="46"/>
      <c r="AF36" s="309" t="s">
        <v>49</v>
      </c>
    </row>
    <row r="37" spans="1:32" s="13" customFormat="1" ht="27.75" customHeight="1">
      <c r="A37" s="37">
        <v>15</v>
      </c>
      <c r="B37" s="43" t="s">
        <v>130</v>
      </c>
      <c r="C37" s="39"/>
      <c r="D37" s="40" t="s">
        <v>119</v>
      </c>
      <c r="E37" s="45"/>
      <c r="F37" s="42">
        <v>21311</v>
      </c>
      <c r="G37" s="123">
        <f ca="1">NOW()</f>
        <v>44441.530303356485</v>
      </c>
      <c r="H37" s="124">
        <f>INT((G37-F37)/365.25)</f>
        <v>63</v>
      </c>
      <c r="I37" s="112" t="s">
        <v>271</v>
      </c>
      <c r="J37" s="87" t="s">
        <v>214</v>
      </c>
      <c r="K37" s="87" t="s">
        <v>231</v>
      </c>
      <c r="L37" s="40" t="s">
        <v>216</v>
      </c>
      <c r="M37" s="40" t="s">
        <v>216</v>
      </c>
      <c r="N37" s="46" t="s">
        <v>216</v>
      </c>
      <c r="O37" s="66" t="s">
        <v>217</v>
      </c>
      <c r="P37" s="44" t="s">
        <v>218</v>
      </c>
      <c r="Q37" s="66" t="s">
        <v>216</v>
      </c>
      <c r="R37" s="65" t="s">
        <v>216</v>
      </c>
      <c r="S37" s="65" t="s">
        <v>216</v>
      </c>
      <c r="T37" s="65" t="s">
        <v>219</v>
      </c>
      <c r="U37" s="41" t="s">
        <v>260</v>
      </c>
      <c r="V37" s="65" t="s">
        <v>221</v>
      </c>
      <c r="W37" s="40" t="s">
        <v>273</v>
      </c>
      <c r="X37" s="40" t="s">
        <v>262</v>
      </c>
      <c r="Y37" s="40">
        <v>12</v>
      </c>
      <c r="Z37" s="40">
        <v>1</v>
      </c>
      <c r="AA37" s="40" t="s">
        <v>219</v>
      </c>
      <c r="AB37" s="40" t="s">
        <v>219</v>
      </c>
      <c r="AC37" s="40" t="s">
        <v>274</v>
      </c>
      <c r="AD37" s="40" t="s">
        <v>227</v>
      </c>
      <c r="AE37" s="40"/>
      <c r="AF37" s="312" t="s">
        <v>50</v>
      </c>
    </row>
    <row r="38" spans="1:32" s="13" customFormat="1" ht="27.75" customHeight="1">
      <c r="A38" s="37">
        <v>16</v>
      </c>
      <c r="B38" s="38" t="s">
        <v>131</v>
      </c>
      <c r="C38" s="39"/>
      <c r="D38" s="40" t="s">
        <v>119</v>
      </c>
      <c r="E38" s="45"/>
      <c r="F38" s="42">
        <v>32881</v>
      </c>
      <c r="G38" s="123">
        <f ca="1">NOW()</f>
        <v>44441.530303356485</v>
      </c>
      <c r="H38" s="124">
        <f>INT((G38-F38)/365.25)</f>
        <v>31</v>
      </c>
      <c r="I38" s="27" t="s">
        <v>275</v>
      </c>
      <c r="J38" s="69" t="s">
        <v>214</v>
      </c>
      <c r="K38" s="69" t="s">
        <v>259</v>
      </c>
      <c r="L38" s="46" t="s">
        <v>216</v>
      </c>
      <c r="M38" s="46" t="s">
        <v>216</v>
      </c>
      <c r="N38" s="46" t="s">
        <v>216</v>
      </c>
      <c r="O38" s="182" t="s">
        <v>217</v>
      </c>
      <c r="P38" s="46" t="s">
        <v>218</v>
      </c>
      <c r="Q38" s="46" t="s">
        <v>216</v>
      </c>
      <c r="R38" s="46" t="s">
        <v>216</v>
      </c>
      <c r="S38" s="41" t="s">
        <v>216</v>
      </c>
      <c r="T38" s="41" t="s">
        <v>219</v>
      </c>
      <c r="U38" s="41" t="s">
        <v>276</v>
      </c>
      <c r="V38" s="65" t="s">
        <v>221</v>
      </c>
      <c r="W38" s="46" t="s">
        <v>277</v>
      </c>
      <c r="X38" s="46" t="s">
        <v>223</v>
      </c>
      <c r="Y38" s="46" t="s">
        <v>278</v>
      </c>
      <c r="Z38" s="46">
        <v>2</v>
      </c>
      <c r="AA38" s="46" t="s">
        <v>219</v>
      </c>
      <c r="AB38" s="46" t="s">
        <v>219</v>
      </c>
      <c r="AC38" s="46" t="s">
        <v>279</v>
      </c>
      <c r="AD38" s="46" t="s">
        <v>280</v>
      </c>
      <c r="AE38" s="46"/>
      <c r="AF38" s="246" t="s">
        <v>51</v>
      </c>
    </row>
    <row r="39" spans="1:32" s="271" customFormat="1" ht="27.75" customHeight="1">
      <c r="A39" s="37">
        <v>17</v>
      </c>
      <c r="B39" s="38" t="s">
        <v>132</v>
      </c>
      <c r="C39" s="39"/>
      <c r="D39" s="44" t="s">
        <v>119</v>
      </c>
      <c r="E39" s="45"/>
      <c r="F39" s="42">
        <v>32204</v>
      </c>
      <c r="G39" s="123">
        <f ca="1">NOW()</f>
        <v>44441.530303356485</v>
      </c>
      <c r="H39" s="124">
        <f>INT((G39-F39)/365.25)</f>
        <v>33</v>
      </c>
      <c r="I39" s="27" t="s">
        <v>281</v>
      </c>
      <c r="J39" s="57" t="s">
        <v>245</v>
      </c>
      <c r="K39" s="57" t="s">
        <v>215</v>
      </c>
      <c r="L39" s="46" t="s">
        <v>216</v>
      </c>
      <c r="M39" s="46" t="s">
        <v>216</v>
      </c>
      <c r="N39" s="46" t="s">
        <v>216</v>
      </c>
      <c r="O39" s="45" t="s">
        <v>217</v>
      </c>
      <c r="P39" s="45" t="s">
        <v>218</v>
      </c>
      <c r="Q39" s="45" t="s">
        <v>216</v>
      </c>
      <c r="R39" s="40" t="s">
        <v>216</v>
      </c>
      <c r="S39" s="45" t="s">
        <v>216</v>
      </c>
      <c r="T39" s="45" t="s">
        <v>219</v>
      </c>
      <c r="U39" s="46" t="s">
        <v>282</v>
      </c>
      <c r="V39" s="40" t="s">
        <v>221</v>
      </c>
      <c r="W39" s="46" t="s">
        <v>282</v>
      </c>
      <c r="X39" s="46" t="s">
        <v>223</v>
      </c>
      <c r="Y39" s="46" t="s">
        <v>283</v>
      </c>
      <c r="Z39" s="46">
        <v>2</v>
      </c>
      <c r="AA39" s="46" t="s">
        <v>225</v>
      </c>
      <c r="AB39" s="46" t="s">
        <v>219</v>
      </c>
      <c r="AC39" s="46" t="s">
        <v>284</v>
      </c>
      <c r="AD39" s="46" t="s">
        <v>284</v>
      </c>
      <c r="AE39" s="46"/>
      <c r="AF39" s="246" t="s">
        <v>51</v>
      </c>
    </row>
    <row r="40" spans="1:32" s="13" customFormat="1" ht="27.75" customHeight="1">
      <c r="A40" s="37">
        <v>18</v>
      </c>
      <c r="B40" s="38" t="s">
        <v>133</v>
      </c>
      <c r="C40" s="39"/>
      <c r="D40" s="40" t="s">
        <v>119</v>
      </c>
      <c r="E40" s="46"/>
      <c r="F40" s="42">
        <v>33184</v>
      </c>
      <c r="G40" s="123">
        <f ca="1">NOW()</f>
        <v>44441.530303356485</v>
      </c>
      <c r="H40" s="124">
        <f>INT((G40-F40)/365.25)</f>
        <v>30</v>
      </c>
      <c r="I40" s="112" t="s">
        <v>285</v>
      </c>
      <c r="J40" s="45" t="s">
        <v>245</v>
      </c>
      <c r="K40" s="46" t="s">
        <v>215</v>
      </c>
      <c r="L40" s="45" t="s">
        <v>216</v>
      </c>
      <c r="M40" s="45" t="s">
        <v>216</v>
      </c>
      <c r="N40" s="45" t="s">
        <v>216</v>
      </c>
      <c r="O40" s="182" t="s">
        <v>217</v>
      </c>
      <c r="P40" s="44" t="s">
        <v>218</v>
      </c>
      <c r="Q40" s="45" t="s">
        <v>216</v>
      </c>
      <c r="R40" s="40" t="s">
        <v>216</v>
      </c>
      <c r="S40" s="66" t="s">
        <v>216</v>
      </c>
      <c r="T40" s="66" t="s">
        <v>219</v>
      </c>
      <c r="U40" s="41" t="s">
        <v>286</v>
      </c>
      <c r="V40" s="65" t="s">
        <v>221</v>
      </c>
      <c r="W40" s="46" t="s">
        <v>277</v>
      </c>
      <c r="X40" s="46" t="s">
        <v>223</v>
      </c>
      <c r="Y40" s="46">
        <v>4</v>
      </c>
      <c r="Z40" s="46">
        <v>1</v>
      </c>
      <c r="AA40" s="46" t="s">
        <v>219</v>
      </c>
      <c r="AB40" s="46" t="s">
        <v>219</v>
      </c>
      <c r="AC40" s="46" t="s">
        <v>49</v>
      </c>
      <c r="AD40" s="45" t="s">
        <v>49</v>
      </c>
      <c r="AE40" s="46"/>
      <c r="AF40" s="246" t="s">
        <v>52</v>
      </c>
    </row>
    <row r="41" spans="1:32" s="13" customFormat="1" ht="27.75" customHeight="1">
      <c r="A41" s="37">
        <v>19</v>
      </c>
      <c r="B41" s="38" t="s">
        <v>134</v>
      </c>
      <c r="C41" s="39"/>
      <c r="D41" s="40" t="s">
        <v>119</v>
      </c>
      <c r="E41" s="45"/>
      <c r="F41" s="42">
        <v>31718</v>
      </c>
      <c r="G41" s="123">
        <f ca="1">NOW()</f>
        <v>44441.530303356485</v>
      </c>
      <c r="H41" s="124">
        <f>INT((G41-F41)/365.25)</f>
        <v>34</v>
      </c>
      <c r="I41" s="27" t="s">
        <v>287</v>
      </c>
      <c r="J41" s="45" t="s">
        <v>245</v>
      </c>
      <c r="K41" s="46" t="s">
        <v>241</v>
      </c>
      <c r="L41" s="45" t="s">
        <v>216</v>
      </c>
      <c r="M41" s="45" t="s">
        <v>216</v>
      </c>
      <c r="N41" s="45" t="s">
        <v>216</v>
      </c>
      <c r="O41" s="45" t="s">
        <v>217</v>
      </c>
      <c r="P41" s="44" t="s">
        <v>242</v>
      </c>
      <c r="Q41" s="66" t="s">
        <v>216</v>
      </c>
      <c r="R41" s="65" t="s">
        <v>216</v>
      </c>
      <c r="S41" s="66" t="s">
        <v>216</v>
      </c>
      <c r="T41" s="66" t="s">
        <v>288</v>
      </c>
      <c r="U41" s="46" t="s">
        <v>289</v>
      </c>
      <c r="V41" s="46" t="s">
        <v>290</v>
      </c>
      <c r="W41" s="46" t="s">
        <v>219</v>
      </c>
      <c r="X41" s="46" t="s">
        <v>219</v>
      </c>
      <c r="Y41" s="46">
        <v>19</v>
      </c>
      <c r="Z41" s="46">
        <v>2</v>
      </c>
      <c r="AA41" s="46" t="s">
        <v>219</v>
      </c>
      <c r="AB41" s="46" t="s">
        <v>219</v>
      </c>
      <c r="AC41" s="46" t="s">
        <v>49</v>
      </c>
      <c r="AD41" s="45" t="s">
        <v>49</v>
      </c>
      <c r="AE41" s="53" t="s">
        <v>291</v>
      </c>
      <c r="AF41" s="246" t="s">
        <v>53</v>
      </c>
    </row>
    <row r="42" spans="1:32" s="13" customFormat="1" ht="27.75" customHeight="1">
      <c r="A42" s="37">
        <v>20</v>
      </c>
      <c r="B42" s="38" t="s">
        <v>135</v>
      </c>
      <c r="C42" s="39"/>
      <c r="D42" s="40" t="s">
        <v>119</v>
      </c>
      <c r="E42" s="45"/>
      <c r="F42" s="42">
        <v>26209</v>
      </c>
      <c r="G42" s="123">
        <f ca="1">NOW()</f>
        <v>44441.530303356485</v>
      </c>
      <c r="H42" s="124">
        <f>INT((G42-F42)/365.25)</f>
        <v>49</v>
      </c>
      <c r="I42" s="27" t="s">
        <v>292</v>
      </c>
      <c r="J42" s="45" t="s">
        <v>214</v>
      </c>
      <c r="K42" s="46" t="s">
        <v>215</v>
      </c>
      <c r="L42" s="45" t="s">
        <v>216</v>
      </c>
      <c r="M42" s="45" t="s">
        <v>216</v>
      </c>
      <c r="N42" s="45" t="s">
        <v>216</v>
      </c>
      <c r="O42" s="45" t="s">
        <v>217</v>
      </c>
      <c r="P42" s="88" t="s">
        <v>218</v>
      </c>
      <c r="Q42" s="66" t="s">
        <v>216</v>
      </c>
      <c r="R42" s="65" t="s">
        <v>216</v>
      </c>
      <c r="S42" s="66" t="s">
        <v>216</v>
      </c>
      <c r="T42" s="66" t="s">
        <v>216</v>
      </c>
      <c r="U42" s="46" t="s">
        <v>293</v>
      </c>
      <c r="V42" s="46" t="s">
        <v>221</v>
      </c>
      <c r="W42" s="46" t="s">
        <v>243</v>
      </c>
      <c r="X42" s="46" t="s">
        <v>244</v>
      </c>
      <c r="Y42" s="46">
        <v>9.23</v>
      </c>
      <c r="Z42" s="46">
        <v>2</v>
      </c>
      <c r="AA42" s="46" t="s">
        <v>225</v>
      </c>
      <c r="AB42" s="46" t="s">
        <v>219</v>
      </c>
      <c r="AC42" s="46" t="s">
        <v>236</v>
      </c>
      <c r="AD42" s="45" t="s">
        <v>227</v>
      </c>
      <c r="AE42" s="46"/>
      <c r="AF42" s="246" t="s">
        <v>54</v>
      </c>
    </row>
    <row r="43" spans="1:32" s="271" customFormat="1" ht="27.75" customHeight="1">
      <c r="A43" s="37">
        <v>21</v>
      </c>
      <c r="B43" s="43" t="s">
        <v>609</v>
      </c>
      <c r="C43" s="39"/>
      <c r="D43" s="65" t="s">
        <v>119</v>
      </c>
      <c r="E43" s="66"/>
      <c r="F43" s="42">
        <v>23767</v>
      </c>
      <c r="G43" s="123">
        <f ca="1">NOW()</f>
        <v>44441.530303356485</v>
      </c>
      <c r="H43" s="124">
        <f>INT((G43-F43)/365.25)</f>
        <v>56</v>
      </c>
      <c r="I43" s="27" t="s">
        <v>730</v>
      </c>
      <c r="J43" s="78" t="s">
        <v>245</v>
      </c>
      <c r="K43" s="69" t="s">
        <v>241</v>
      </c>
      <c r="L43" s="45" t="s">
        <v>216</v>
      </c>
      <c r="M43" s="45" t="s">
        <v>216</v>
      </c>
      <c r="N43" s="45" t="s">
        <v>216</v>
      </c>
      <c r="O43" s="52" t="s">
        <v>612</v>
      </c>
      <c r="P43" s="44" t="s">
        <v>218</v>
      </c>
      <c r="Q43" s="45" t="s">
        <v>216</v>
      </c>
      <c r="R43" s="65" t="s">
        <v>216</v>
      </c>
      <c r="S43" s="66" t="s">
        <v>216</v>
      </c>
      <c r="T43" s="66" t="s">
        <v>219</v>
      </c>
      <c r="U43" s="41" t="s">
        <v>234</v>
      </c>
      <c r="V43" s="89" t="s">
        <v>616</v>
      </c>
      <c r="W43" s="41" t="s">
        <v>234</v>
      </c>
      <c r="X43" s="41" t="s">
        <v>235</v>
      </c>
      <c r="Y43" s="93">
        <v>25</v>
      </c>
      <c r="Z43" s="93">
        <v>1</v>
      </c>
      <c r="AA43" s="93" t="s">
        <v>225</v>
      </c>
      <c r="AB43" s="93" t="s">
        <v>219</v>
      </c>
      <c r="AC43" s="46" t="s">
        <v>236</v>
      </c>
      <c r="AD43" s="45" t="s">
        <v>227</v>
      </c>
      <c r="AE43" s="46"/>
      <c r="AF43" s="102"/>
    </row>
    <row r="44" spans="1:32" s="13" customFormat="1" ht="27.75" customHeight="1">
      <c r="A44" s="37">
        <v>22</v>
      </c>
      <c r="B44" s="43" t="s">
        <v>591</v>
      </c>
      <c r="C44" s="39"/>
      <c r="D44" s="56" t="s">
        <v>142</v>
      </c>
      <c r="E44" s="57"/>
      <c r="F44" s="42">
        <v>31867</v>
      </c>
      <c r="G44" s="123">
        <f ca="1">NOW()</f>
        <v>44441.530303356485</v>
      </c>
      <c r="H44" s="124">
        <f>INT((G44-F44)/365.25)</f>
        <v>34</v>
      </c>
      <c r="I44" s="27" t="s">
        <v>287</v>
      </c>
      <c r="J44" s="57" t="s">
        <v>230</v>
      </c>
      <c r="K44" s="70" t="s">
        <v>254</v>
      </c>
      <c r="L44" s="45" t="s">
        <v>216</v>
      </c>
      <c r="M44" s="45" t="s">
        <v>216</v>
      </c>
      <c r="N44" s="45" t="s">
        <v>216</v>
      </c>
      <c r="O44" s="45" t="s">
        <v>612</v>
      </c>
      <c r="P44" s="44" t="s">
        <v>219</v>
      </c>
      <c r="Q44" s="66" t="s">
        <v>216</v>
      </c>
      <c r="R44" s="65" t="s">
        <v>216</v>
      </c>
      <c r="S44" s="66" t="s">
        <v>216</v>
      </c>
      <c r="T44" s="66" t="s">
        <v>219</v>
      </c>
      <c r="U44" s="46" t="s">
        <v>697</v>
      </c>
      <c r="V44" s="41" t="s">
        <v>616</v>
      </c>
      <c r="W44" s="46" t="s">
        <v>223</v>
      </c>
      <c r="X44" s="46" t="s">
        <v>223</v>
      </c>
      <c r="Y44" s="46">
        <v>16.2</v>
      </c>
      <c r="Z44" s="46">
        <v>2</v>
      </c>
      <c r="AA44" s="46" t="s">
        <v>219</v>
      </c>
      <c r="AB44" s="46" t="s">
        <v>219</v>
      </c>
      <c r="AC44" s="46" t="s">
        <v>687</v>
      </c>
      <c r="AD44" s="45" t="s">
        <v>690</v>
      </c>
      <c r="AE44" s="46"/>
      <c r="AF44" s="100"/>
    </row>
    <row r="45" spans="1:32" s="13" customFormat="1" ht="27.75" customHeight="1">
      <c r="A45" s="37">
        <v>23</v>
      </c>
      <c r="B45" s="38" t="s">
        <v>577</v>
      </c>
      <c r="C45" s="39"/>
      <c r="D45" s="44" t="s">
        <v>119</v>
      </c>
      <c r="E45" s="45"/>
      <c r="F45" s="42">
        <v>27553</v>
      </c>
      <c r="G45" s="123">
        <f ca="1">NOW()</f>
        <v>44441.530303356485</v>
      </c>
      <c r="H45" s="124">
        <f>INT((G45-F45)/365.25)</f>
        <v>46</v>
      </c>
      <c r="I45" s="27" t="s">
        <v>287</v>
      </c>
      <c r="J45" s="83" t="s">
        <v>214</v>
      </c>
      <c r="K45" s="46" t="s">
        <v>254</v>
      </c>
      <c r="L45" s="45" t="s">
        <v>216</v>
      </c>
      <c r="M45" s="45" t="s">
        <v>216</v>
      </c>
      <c r="N45" s="45" t="s">
        <v>216</v>
      </c>
      <c r="O45" s="45" t="s">
        <v>612</v>
      </c>
      <c r="P45" s="240" t="s">
        <v>673</v>
      </c>
      <c r="Q45" s="66" t="s">
        <v>216</v>
      </c>
      <c r="R45" s="65" t="s">
        <v>216</v>
      </c>
      <c r="S45" s="66" t="s">
        <v>216</v>
      </c>
      <c r="T45" s="66" t="s">
        <v>219</v>
      </c>
      <c r="U45" s="41" t="s">
        <v>674</v>
      </c>
      <c r="V45" s="41" t="s">
        <v>616</v>
      </c>
      <c r="W45" s="41" t="s">
        <v>262</v>
      </c>
      <c r="X45" s="41" t="s">
        <v>262</v>
      </c>
      <c r="Y45" s="41">
        <v>13</v>
      </c>
      <c r="Z45" s="41">
        <v>2</v>
      </c>
      <c r="AA45" s="41" t="s">
        <v>225</v>
      </c>
      <c r="AB45" s="41" t="s">
        <v>219</v>
      </c>
      <c r="AC45" s="46" t="s">
        <v>360</v>
      </c>
      <c r="AD45" s="45" t="s">
        <v>360</v>
      </c>
      <c r="AE45" s="46" t="s">
        <v>675</v>
      </c>
      <c r="AF45" s="102"/>
    </row>
    <row r="46" spans="1:32" s="13" customFormat="1" ht="27.75" customHeight="1">
      <c r="A46" s="37">
        <v>24</v>
      </c>
      <c r="B46" s="38" t="s">
        <v>136</v>
      </c>
      <c r="C46" s="39"/>
      <c r="D46" s="44" t="s">
        <v>119</v>
      </c>
      <c r="E46" s="52"/>
      <c r="F46" s="42">
        <v>34133</v>
      </c>
      <c r="G46" s="123">
        <f ca="1">NOW()</f>
        <v>44441.530303356485</v>
      </c>
      <c r="H46" s="124">
        <f>INT((G46-F46)/365.25)</f>
        <v>28</v>
      </c>
      <c r="I46" s="27" t="s">
        <v>217</v>
      </c>
      <c r="J46" s="78" t="s">
        <v>258</v>
      </c>
      <c r="K46" s="46" t="s">
        <v>259</v>
      </c>
      <c r="L46" s="45" t="s">
        <v>216</v>
      </c>
      <c r="M46" s="45" t="s">
        <v>216</v>
      </c>
      <c r="N46" s="45" t="s">
        <v>216</v>
      </c>
      <c r="O46" s="66" t="s">
        <v>217</v>
      </c>
      <c r="P46" s="44" t="s">
        <v>216</v>
      </c>
      <c r="Q46" s="45" t="s">
        <v>216</v>
      </c>
      <c r="R46" s="65" t="s">
        <v>216</v>
      </c>
      <c r="S46" s="66" t="s">
        <v>216</v>
      </c>
      <c r="T46" s="66" t="s">
        <v>294</v>
      </c>
      <c r="U46" s="41" t="s">
        <v>295</v>
      </c>
      <c r="V46" s="41" t="s">
        <v>221</v>
      </c>
      <c r="W46" s="41" t="s">
        <v>295</v>
      </c>
      <c r="X46" s="46" t="s">
        <v>249</v>
      </c>
      <c r="Y46" s="46">
        <v>10</v>
      </c>
      <c r="Z46" s="46">
        <v>1</v>
      </c>
      <c r="AA46" s="46" t="s">
        <v>225</v>
      </c>
      <c r="AB46" s="41" t="s">
        <v>219</v>
      </c>
      <c r="AC46" s="46" t="s">
        <v>236</v>
      </c>
      <c r="AD46" s="45" t="s">
        <v>227</v>
      </c>
      <c r="AE46" s="46"/>
      <c r="AF46" s="309" t="s">
        <v>55</v>
      </c>
    </row>
    <row r="47" spans="1:32" s="13" customFormat="1" ht="27.75" customHeight="1">
      <c r="A47" s="37">
        <v>25</v>
      </c>
      <c r="B47" s="255" t="s">
        <v>571</v>
      </c>
      <c r="C47" s="39"/>
      <c r="D47" s="40" t="s">
        <v>142</v>
      </c>
      <c r="E47" s="45"/>
      <c r="F47" s="42">
        <v>32964</v>
      </c>
      <c r="G47" s="123">
        <f ca="1">NOW()</f>
        <v>44441.530303356485</v>
      </c>
      <c r="H47" s="124">
        <f>INT((G47-F47)/365.25)</f>
        <v>31</v>
      </c>
      <c r="I47" s="27" t="s">
        <v>657</v>
      </c>
      <c r="J47" s="57" t="s">
        <v>219</v>
      </c>
      <c r="K47" s="70" t="s">
        <v>259</v>
      </c>
      <c r="L47" s="45" t="s">
        <v>219</v>
      </c>
      <c r="M47" s="45" t="s">
        <v>219</v>
      </c>
      <c r="N47" s="45" t="s">
        <v>219</v>
      </c>
      <c r="O47" s="45" t="s">
        <v>219</v>
      </c>
      <c r="P47" s="44" t="s">
        <v>219</v>
      </c>
      <c r="Q47" s="66" t="s">
        <v>219</v>
      </c>
      <c r="R47" s="65" t="s">
        <v>219</v>
      </c>
      <c r="S47" s="66" t="s">
        <v>219</v>
      </c>
      <c r="T47" s="66" t="s">
        <v>219</v>
      </c>
      <c r="U47" s="41" t="s">
        <v>658</v>
      </c>
      <c r="V47" s="41" t="s">
        <v>616</v>
      </c>
      <c r="W47" s="41" t="s">
        <v>235</v>
      </c>
      <c r="X47" s="41" t="s">
        <v>235</v>
      </c>
      <c r="Y47" s="41">
        <v>9</v>
      </c>
      <c r="Z47" s="41">
        <v>1</v>
      </c>
      <c r="AA47" s="41" t="s">
        <v>219</v>
      </c>
      <c r="AB47" s="41" t="s">
        <v>219</v>
      </c>
      <c r="AC47" s="53" t="s">
        <v>236</v>
      </c>
      <c r="AD47" s="45" t="s">
        <v>267</v>
      </c>
      <c r="AE47" s="53"/>
      <c r="AF47" s="100"/>
    </row>
    <row r="48" spans="1:32" s="13" customFormat="1" ht="27.75" customHeight="1">
      <c r="A48" s="37">
        <v>26</v>
      </c>
      <c r="B48" s="38" t="s">
        <v>596</v>
      </c>
      <c r="C48" s="39"/>
      <c r="D48" s="51" t="s">
        <v>119</v>
      </c>
      <c r="E48" s="61"/>
      <c r="F48" s="42">
        <v>30055</v>
      </c>
      <c r="G48" s="123">
        <f ca="1">NOW()</f>
        <v>44441.530303356485</v>
      </c>
      <c r="H48" s="124">
        <f>INT((G48-F48)/365.25)</f>
        <v>39</v>
      </c>
      <c r="I48" s="27" t="s">
        <v>611</v>
      </c>
      <c r="J48" s="42" t="s">
        <v>214</v>
      </c>
      <c r="K48" s="53" t="s">
        <v>231</v>
      </c>
      <c r="L48" s="45" t="s">
        <v>216</v>
      </c>
      <c r="M48" s="52" t="s">
        <v>216</v>
      </c>
      <c r="N48" s="52" t="s">
        <v>216</v>
      </c>
      <c r="O48" s="45" t="s">
        <v>612</v>
      </c>
      <c r="P48" s="44" t="s">
        <v>710</v>
      </c>
      <c r="Q48" s="45" t="s">
        <v>216</v>
      </c>
      <c r="R48" s="40" t="s">
        <v>216</v>
      </c>
      <c r="S48" s="45" t="s">
        <v>216</v>
      </c>
      <c r="T48" s="45" t="s">
        <v>219</v>
      </c>
      <c r="U48" s="41" t="s">
        <v>647</v>
      </c>
      <c r="V48" s="46" t="s">
        <v>616</v>
      </c>
      <c r="W48" s="41" t="s">
        <v>223</v>
      </c>
      <c r="X48" s="46" t="s">
        <v>223</v>
      </c>
      <c r="Y48" s="41">
        <v>18</v>
      </c>
      <c r="Z48" s="41">
        <v>1</v>
      </c>
      <c r="AA48" s="41" t="s">
        <v>225</v>
      </c>
      <c r="AB48" s="41" t="s">
        <v>219</v>
      </c>
      <c r="AC48" s="48" t="s">
        <v>236</v>
      </c>
      <c r="AD48" s="45" t="s">
        <v>227</v>
      </c>
      <c r="AE48" s="48"/>
      <c r="AF48" s="100"/>
    </row>
    <row r="49" spans="1:32" s="13" customFormat="1" ht="27.75" customHeight="1">
      <c r="A49" s="37">
        <v>27</v>
      </c>
      <c r="B49" s="38" t="s">
        <v>137</v>
      </c>
      <c r="C49" s="39"/>
      <c r="D49" s="62" t="s">
        <v>119</v>
      </c>
      <c r="E49" s="74"/>
      <c r="F49" s="42">
        <v>23303</v>
      </c>
      <c r="G49" s="123">
        <f ca="1">NOW()</f>
        <v>44441.530303356485</v>
      </c>
      <c r="H49" s="124">
        <f>INT((G49-F49)/365.25)</f>
        <v>57</v>
      </c>
      <c r="I49" s="27" t="s">
        <v>296</v>
      </c>
      <c r="J49" s="45" t="s">
        <v>230</v>
      </c>
      <c r="K49" s="46" t="s">
        <v>297</v>
      </c>
      <c r="L49" s="45" t="s">
        <v>216</v>
      </c>
      <c r="M49" s="45" t="s">
        <v>216</v>
      </c>
      <c r="N49" s="45" t="s">
        <v>216</v>
      </c>
      <c r="O49" s="45" t="s">
        <v>217</v>
      </c>
      <c r="P49" s="44" t="s">
        <v>218</v>
      </c>
      <c r="Q49" s="45" t="s">
        <v>216</v>
      </c>
      <c r="R49" s="40" t="s">
        <v>216</v>
      </c>
      <c r="S49" s="45" t="s">
        <v>216</v>
      </c>
      <c r="T49" s="45" t="s">
        <v>219</v>
      </c>
      <c r="U49" s="46" t="s">
        <v>256</v>
      </c>
      <c r="V49" s="46" t="s">
        <v>221</v>
      </c>
      <c r="W49" s="46" t="s">
        <v>277</v>
      </c>
      <c r="X49" s="46" t="s">
        <v>223</v>
      </c>
      <c r="Y49" s="46">
        <v>27</v>
      </c>
      <c r="Z49" s="46">
        <v>1</v>
      </c>
      <c r="AA49" s="46" t="s">
        <v>225</v>
      </c>
      <c r="AB49" s="46" t="s">
        <v>219</v>
      </c>
      <c r="AC49" s="46" t="s">
        <v>236</v>
      </c>
      <c r="AD49" s="45" t="s">
        <v>227</v>
      </c>
      <c r="AE49" s="41"/>
      <c r="AF49" s="249" t="s">
        <v>56</v>
      </c>
    </row>
    <row r="50" spans="1:33" s="13" customFormat="1" ht="27.75" customHeight="1">
      <c r="A50" s="37">
        <v>28</v>
      </c>
      <c r="B50" s="38" t="s">
        <v>593</v>
      </c>
      <c r="C50" s="38"/>
      <c r="D50" s="52" t="s">
        <v>119</v>
      </c>
      <c r="E50" s="53"/>
      <c r="F50" s="42">
        <v>27582</v>
      </c>
      <c r="G50" s="123">
        <f ca="1">NOW()</f>
        <v>44441.530303356485</v>
      </c>
      <c r="H50" s="124">
        <f>INT((G50-F50)/365.25)</f>
        <v>46</v>
      </c>
      <c r="I50" s="27" t="s">
        <v>219</v>
      </c>
      <c r="J50" s="52" t="s">
        <v>219</v>
      </c>
      <c r="K50" s="53" t="s">
        <v>231</v>
      </c>
      <c r="L50" s="45" t="s">
        <v>216</v>
      </c>
      <c r="M50" s="52" t="s">
        <v>216</v>
      </c>
      <c r="N50" s="52" t="s">
        <v>216</v>
      </c>
      <c r="O50" s="45" t="s">
        <v>612</v>
      </c>
      <c r="P50" s="44" t="s">
        <v>219</v>
      </c>
      <c r="Q50" s="66" t="s">
        <v>216</v>
      </c>
      <c r="R50" s="65" t="s">
        <v>216</v>
      </c>
      <c r="S50" s="66" t="s">
        <v>216</v>
      </c>
      <c r="T50" s="66" t="s">
        <v>219</v>
      </c>
      <c r="U50" s="46" t="s">
        <v>647</v>
      </c>
      <c r="V50" s="46" t="s">
        <v>616</v>
      </c>
      <c r="W50" s="46" t="s">
        <v>223</v>
      </c>
      <c r="X50" s="46" t="s">
        <v>707</v>
      </c>
      <c r="Y50" s="41">
        <v>11</v>
      </c>
      <c r="Z50" s="41">
        <v>2</v>
      </c>
      <c r="AA50" s="41" t="s">
        <v>219</v>
      </c>
      <c r="AB50" s="41" t="s">
        <v>219</v>
      </c>
      <c r="AC50" s="53" t="s">
        <v>49</v>
      </c>
      <c r="AD50" s="46" t="s">
        <v>49</v>
      </c>
      <c r="AE50" s="53"/>
      <c r="AF50" s="100"/>
      <c r="AG50" s="13" t="s">
        <v>16</v>
      </c>
    </row>
    <row r="51" spans="1:32" s="13" customFormat="1" ht="27.75" customHeight="1">
      <c r="A51" s="37">
        <v>29</v>
      </c>
      <c r="B51" s="38" t="s">
        <v>590</v>
      </c>
      <c r="C51" s="39"/>
      <c r="D51" s="40" t="s">
        <v>119</v>
      </c>
      <c r="E51" s="46"/>
      <c r="F51" s="42">
        <v>29326</v>
      </c>
      <c r="G51" s="123">
        <f ca="1">NOW()</f>
        <v>44441.530303356485</v>
      </c>
      <c r="H51" s="124">
        <f>INT((G51-F51)/365.25)</f>
        <v>41</v>
      </c>
      <c r="I51" s="27" t="s">
        <v>611</v>
      </c>
      <c r="J51" s="57" t="s">
        <v>214</v>
      </c>
      <c r="K51" s="69" t="s">
        <v>259</v>
      </c>
      <c r="L51" s="45" t="s">
        <v>216</v>
      </c>
      <c r="M51" s="45" t="s">
        <v>216</v>
      </c>
      <c r="N51" s="45" t="s">
        <v>216</v>
      </c>
      <c r="O51" s="45" t="s">
        <v>612</v>
      </c>
      <c r="P51" s="44" t="s">
        <v>383</v>
      </c>
      <c r="Q51" s="66" t="s">
        <v>216</v>
      </c>
      <c r="R51" s="65" t="s">
        <v>216</v>
      </c>
      <c r="S51" s="66" t="s">
        <v>216</v>
      </c>
      <c r="T51" s="66" t="s">
        <v>219</v>
      </c>
      <c r="U51" s="46" t="s">
        <v>697</v>
      </c>
      <c r="V51" s="41" t="s">
        <v>616</v>
      </c>
      <c r="W51" s="46" t="s">
        <v>223</v>
      </c>
      <c r="X51" s="46" t="s">
        <v>223</v>
      </c>
      <c r="Y51" s="46">
        <v>16.18</v>
      </c>
      <c r="Z51" s="46">
        <v>2</v>
      </c>
      <c r="AA51" s="46" t="s">
        <v>219</v>
      </c>
      <c r="AB51" s="46" t="s">
        <v>219</v>
      </c>
      <c r="AC51" s="46" t="s">
        <v>687</v>
      </c>
      <c r="AD51" s="46" t="s">
        <v>690</v>
      </c>
      <c r="AE51" s="46"/>
      <c r="AF51" s="100"/>
    </row>
    <row r="52" spans="1:32" s="13" customFormat="1" ht="27.75" customHeight="1">
      <c r="A52" s="37">
        <v>30</v>
      </c>
      <c r="B52" s="43" t="s">
        <v>138</v>
      </c>
      <c r="C52" s="39"/>
      <c r="D52" s="40" t="s">
        <v>119</v>
      </c>
      <c r="E52" s="46"/>
      <c r="F52" s="42">
        <v>29293</v>
      </c>
      <c r="G52" s="123">
        <f ca="1">NOW()</f>
        <v>44441.530303356485</v>
      </c>
      <c r="H52" s="124">
        <f>INT((G52-F52)/365.25)</f>
        <v>41</v>
      </c>
      <c r="I52" s="27" t="s">
        <v>611</v>
      </c>
      <c r="J52" s="45" t="s">
        <v>298</v>
      </c>
      <c r="K52" s="69" t="s">
        <v>254</v>
      </c>
      <c r="L52" s="45" t="s">
        <v>216</v>
      </c>
      <c r="M52" s="45" t="s">
        <v>216</v>
      </c>
      <c r="N52" s="45" t="s">
        <v>216</v>
      </c>
      <c r="O52" s="66" t="s">
        <v>612</v>
      </c>
      <c r="P52" s="44" t="s">
        <v>242</v>
      </c>
      <c r="Q52" s="45" t="s">
        <v>216</v>
      </c>
      <c r="R52" s="40" t="s">
        <v>216</v>
      </c>
      <c r="S52" s="66" t="s">
        <v>216</v>
      </c>
      <c r="T52" s="66" t="s">
        <v>219</v>
      </c>
      <c r="U52" s="46" t="s">
        <v>635</v>
      </c>
      <c r="V52" s="41" t="s">
        <v>616</v>
      </c>
      <c r="W52" s="46" t="s">
        <v>636</v>
      </c>
      <c r="X52" s="46" t="s">
        <v>262</v>
      </c>
      <c r="Y52" s="46">
        <v>5</v>
      </c>
      <c r="Z52" s="46">
        <v>3</v>
      </c>
      <c r="AA52" s="46" t="s">
        <v>225</v>
      </c>
      <c r="AB52" s="46" t="s">
        <v>219</v>
      </c>
      <c r="AC52" s="41" t="s">
        <v>236</v>
      </c>
      <c r="AD52" s="45" t="s">
        <v>227</v>
      </c>
      <c r="AE52" s="46" t="s">
        <v>637</v>
      </c>
      <c r="AF52" s="100"/>
    </row>
    <row r="53" spans="1:32" s="13" customFormat="1" ht="27.75" customHeight="1">
      <c r="A53" s="37">
        <v>31</v>
      </c>
      <c r="B53" s="43" t="s">
        <v>139</v>
      </c>
      <c r="C53" s="39"/>
      <c r="D53" s="65" t="s">
        <v>119</v>
      </c>
      <c r="E53" s="41"/>
      <c r="F53" s="42">
        <v>37284</v>
      </c>
      <c r="G53" s="123">
        <f ca="1">NOW()</f>
        <v>44441.530303356485</v>
      </c>
      <c r="H53" s="124">
        <f>INT((G53-F53)/365.25)</f>
        <v>19</v>
      </c>
      <c r="I53" s="27" t="s">
        <v>217</v>
      </c>
      <c r="J53" s="45" t="s">
        <v>230</v>
      </c>
      <c r="K53" s="46" t="s">
        <v>259</v>
      </c>
      <c r="L53" s="45" t="s">
        <v>216</v>
      </c>
      <c r="M53" s="45" t="s">
        <v>216</v>
      </c>
      <c r="N53" s="45" t="s">
        <v>216</v>
      </c>
      <c r="O53" s="45" t="s">
        <v>217</v>
      </c>
      <c r="P53" s="44" t="s">
        <v>299</v>
      </c>
      <c r="Q53" s="66" t="s">
        <v>216</v>
      </c>
      <c r="R53" s="65" t="s">
        <v>216</v>
      </c>
      <c r="S53" s="66" t="s">
        <v>216</v>
      </c>
      <c r="T53" s="66" t="s">
        <v>219</v>
      </c>
      <c r="U53" s="46" t="s">
        <v>300</v>
      </c>
      <c r="V53" s="46" t="s">
        <v>290</v>
      </c>
      <c r="W53" s="46" t="s">
        <v>301</v>
      </c>
      <c r="X53" s="46" t="s">
        <v>223</v>
      </c>
      <c r="Y53" s="46">
        <v>20</v>
      </c>
      <c r="Z53" s="46">
        <v>1</v>
      </c>
      <c r="AA53" s="46" t="s">
        <v>219</v>
      </c>
      <c r="AB53" s="46" t="s">
        <v>219</v>
      </c>
      <c r="AC53" s="46" t="s">
        <v>49</v>
      </c>
      <c r="AD53" s="45" t="s">
        <v>49</v>
      </c>
      <c r="AE53" s="53"/>
      <c r="AF53" s="249" t="s">
        <v>58</v>
      </c>
    </row>
    <row r="54" spans="1:32" s="13" customFormat="1" ht="27.75" customHeight="1">
      <c r="A54" s="37">
        <v>32</v>
      </c>
      <c r="B54" s="38" t="s">
        <v>140</v>
      </c>
      <c r="C54" s="39"/>
      <c r="D54" s="44" t="s">
        <v>119</v>
      </c>
      <c r="E54" s="79"/>
      <c r="F54" s="42">
        <v>30276</v>
      </c>
      <c r="G54" s="123">
        <f ca="1">NOW()</f>
        <v>44441.530303356485</v>
      </c>
      <c r="H54" s="124">
        <f>INT((G54-F54)/365.25)</f>
        <v>38</v>
      </c>
      <c r="I54" s="27" t="s">
        <v>611</v>
      </c>
      <c r="J54" s="94" t="s">
        <v>245</v>
      </c>
      <c r="K54" s="46" t="s">
        <v>231</v>
      </c>
      <c r="L54" s="45" t="s">
        <v>216</v>
      </c>
      <c r="M54" s="45" t="s">
        <v>216</v>
      </c>
      <c r="N54" s="45" t="s">
        <v>216</v>
      </c>
      <c r="O54" s="45" t="s">
        <v>612</v>
      </c>
      <c r="P54" s="44" t="s">
        <v>621</v>
      </c>
      <c r="Q54" s="66" t="s">
        <v>216</v>
      </c>
      <c r="R54" s="65" t="s">
        <v>216</v>
      </c>
      <c r="S54" s="66" t="s">
        <v>216</v>
      </c>
      <c r="T54" s="66" t="s">
        <v>219</v>
      </c>
      <c r="U54" s="46" t="s">
        <v>615</v>
      </c>
      <c r="V54" s="41" t="s">
        <v>616</v>
      </c>
      <c r="W54" s="46" t="s">
        <v>617</v>
      </c>
      <c r="X54" s="46" t="s">
        <v>223</v>
      </c>
      <c r="Y54" s="46" t="s">
        <v>618</v>
      </c>
      <c r="Z54" s="46">
        <v>4</v>
      </c>
      <c r="AA54" s="46" t="s">
        <v>225</v>
      </c>
      <c r="AB54" s="46">
        <v>20407513013</v>
      </c>
      <c r="AC54" s="41" t="s">
        <v>619</v>
      </c>
      <c r="AD54" s="66" t="s">
        <v>622</v>
      </c>
      <c r="AE54" s="41"/>
      <c r="AF54" s="100"/>
    </row>
    <row r="55" spans="1:32" s="13" customFormat="1" ht="27.75" customHeight="1">
      <c r="A55" s="37">
        <v>33</v>
      </c>
      <c r="B55" s="38" t="s">
        <v>597</v>
      </c>
      <c r="C55" s="39"/>
      <c r="D55" s="44" t="s">
        <v>119</v>
      </c>
      <c r="E55" s="45"/>
      <c r="F55" s="42">
        <v>25194</v>
      </c>
      <c r="G55" s="123">
        <f ca="1">NOW()</f>
        <v>44441.530303356485</v>
      </c>
      <c r="H55" s="124">
        <f>INT((G55-F55)/365.25)</f>
        <v>52</v>
      </c>
      <c r="I55" s="27" t="s">
        <v>611</v>
      </c>
      <c r="J55" s="45" t="s">
        <v>258</v>
      </c>
      <c r="K55" s="48" t="s">
        <v>231</v>
      </c>
      <c r="L55" s="45" t="s">
        <v>216</v>
      </c>
      <c r="M55" s="45" t="s">
        <v>216</v>
      </c>
      <c r="N55" s="45" t="s">
        <v>216</v>
      </c>
      <c r="O55" s="45" t="s">
        <v>612</v>
      </c>
      <c r="P55" s="44" t="s">
        <v>711</v>
      </c>
      <c r="Q55" s="66" t="s">
        <v>216</v>
      </c>
      <c r="R55" s="65" t="s">
        <v>216</v>
      </c>
      <c r="S55" s="66" t="s">
        <v>216</v>
      </c>
      <c r="T55" s="66" t="s">
        <v>219</v>
      </c>
      <c r="U55" s="41" t="s">
        <v>697</v>
      </c>
      <c r="V55" s="46" t="s">
        <v>616</v>
      </c>
      <c r="W55" s="41" t="s">
        <v>697</v>
      </c>
      <c r="X55" s="41" t="s">
        <v>223</v>
      </c>
      <c r="Y55" s="41">
        <v>18</v>
      </c>
      <c r="Z55" s="41">
        <v>2</v>
      </c>
      <c r="AA55" s="41" t="s">
        <v>225</v>
      </c>
      <c r="AB55" s="41" t="s">
        <v>219</v>
      </c>
      <c r="AC55" s="46" t="s">
        <v>712</v>
      </c>
      <c r="AD55" s="45" t="s">
        <v>670</v>
      </c>
      <c r="AE55" s="48"/>
      <c r="AF55" s="100"/>
    </row>
    <row r="56" spans="1:32" s="13" customFormat="1" ht="27.75" customHeight="1">
      <c r="A56" s="37">
        <v>34</v>
      </c>
      <c r="B56" s="38" t="s">
        <v>141</v>
      </c>
      <c r="C56" s="39"/>
      <c r="D56" s="40" t="s">
        <v>142</v>
      </c>
      <c r="E56" s="46"/>
      <c r="F56" s="42">
        <v>31232</v>
      </c>
      <c r="G56" s="123">
        <f ca="1">NOW()</f>
        <v>44441.530303356485</v>
      </c>
      <c r="H56" s="124">
        <f>INT((G56-F56)/365.25)</f>
        <v>36</v>
      </c>
      <c r="I56" s="27" t="s">
        <v>271</v>
      </c>
      <c r="J56" s="45" t="s">
        <v>245</v>
      </c>
      <c r="K56" s="46" t="s">
        <v>259</v>
      </c>
      <c r="L56" s="45" t="s">
        <v>216</v>
      </c>
      <c r="M56" s="45" t="s">
        <v>216</v>
      </c>
      <c r="N56" s="45" t="s">
        <v>216</v>
      </c>
      <c r="O56" s="182" t="s">
        <v>217</v>
      </c>
      <c r="P56" s="44" t="s">
        <v>246</v>
      </c>
      <c r="Q56" s="45" t="s">
        <v>216</v>
      </c>
      <c r="R56" s="40" t="s">
        <v>216</v>
      </c>
      <c r="S56" s="66" t="s">
        <v>216</v>
      </c>
      <c r="T56" s="66" t="s">
        <v>219</v>
      </c>
      <c r="U56" s="41" t="s">
        <v>304</v>
      </c>
      <c r="V56" s="41" t="s">
        <v>221</v>
      </c>
      <c r="W56" s="46" t="s">
        <v>282</v>
      </c>
      <c r="X56" s="46" t="s">
        <v>223</v>
      </c>
      <c r="Y56" s="46" t="s">
        <v>303</v>
      </c>
      <c r="Z56" s="46">
        <v>4</v>
      </c>
      <c r="AA56" s="46" t="s">
        <v>225</v>
      </c>
      <c r="AB56" s="46" t="s">
        <v>219</v>
      </c>
      <c r="AC56" s="46" t="s">
        <v>305</v>
      </c>
      <c r="AD56" s="45" t="s">
        <v>267</v>
      </c>
      <c r="AE56" s="46" t="s">
        <v>306</v>
      </c>
      <c r="AF56" s="249" t="s">
        <v>60</v>
      </c>
    </row>
    <row r="57" spans="1:32" s="271" customFormat="1" ht="27.75" customHeight="1">
      <c r="A57" s="37">
        <v>35</v>
      </c>
      <c r="B57" s="43" t="s">
        <v>143</v>
      </c>
      <c r="C57" s="39"/>
      <c r="D57" s="40" t="s">
        <v>119</v>
      </c>
      <c r="E57" s="46"/>
      <c r="F57" s="42">
        <v>26823</v>
      </c>
      <c r="G57" s="123">
        <f ca="1">NOW()</f>
        <v>44441.530303356485</v>
      </c>
      <c r="H57" s="124">
        <f>INT((G57-F57)/365.25)</f>
        <v>48</v>
      </c>
      <c r="I57" s="27" t="s">
        <v>307</v>
      </c>
      <c r="J57" s="45" t="s">
        <v>298</v>
      </c>
      <c r="K57" s="46" t="s">
        <v>308</v>
      </c>
      <c r="L57" s="45" t="s">
        <v>216</v>
      </c>
      <c r="M57" s="45" t="s">
        <v>216</v>
      </c>
      <c r="N57" s="45" t="s">
        <v>216</v>
      </c>
      <c r="O57" s="45" t="s">
        <v>217</v>
      </c>
      <c r="P57" s="44" t="s">
        <v>218</v>
      </c>
      <c r="Q57" s="45" t="s">
        <v>216</v>
      </c>
      <c r="R57" s="40" t="s">
        <v>216</v>
      </c>
      <c r="S57" s="45" t="s">
        <v>216</v>
      </c>
      <c r="T57" s="45" t="s">
        <v>219</v>
      </c>
      <c r="U57" s="46" t="s">
        <v>260</v>
      </c>
      <c r="V57" s="46" t="s">
        <v>221</v>
      </c>
      <c r="W57" s="46" t="s">
        <v>261</v>
      </c>
      <c r="X57" s="46" t="s">
        <v>262</v>
      </c>
      <c r="Y57" s="46">
        <v>27</v>
      </c>
      <c r="Z57" s="46">
        <v>2</v>
      </c>
      <c r="AA57" s="46" t="s">
        <v>225</v>
      </c>
      <c r="AB57" s="46" t="s">
        <v>219</v>
      </c>
      <c r="AC57" s="46" t="s">
        <v>49</v>
      </c>
      <c r="AD57" s="45" t="s">
        <v>49</v>
      </c>
      <c r="AE57" s="46"/>
      <c r="AF57" s="249" t="s">
        <v>60</v>
      </c>
    </row>
    <row r="58" spans="1:32" s="13" customFormat="1" ht="27.75" customHeight="1">
      <c r="A58" s="37">
        <v>36</v>
      </c>
      <c r="B58" s="63" t="s">
        <v>144</v>
      </c>
      <c r="C58" s="64"/>
      <c r="D58" s="44" t="s">
        <v>119</v>
      </c>
      <c r="E58" s="45"/>
      <c r="F58" s="42">
        <v>33840</v>
      </c>
      <c r="G58" s="123">
        <f ca="1">NOW()</f>
        <v>44441.530303356485</v>
      </c>
      <c r="H58" s="124">
        <f>INT((G58-F58)/365.25)</f>
        <v>29</v>
      </c>
      <c r="I58" s="27" t="s">
        <v>257</v>
      </c>
      <c r="J58" s="45" t="s">
        <v>245</v>
      </c>
      <c r="K58" s="46" t="s">
        <v>215</v>
      </c>
      <c r="L58" s="45" t="s">
        <v>216</v>
      </c>
      <c r="M58" s="45" t="s">
        <v>216</v>
      </c>
      <c r="N58" s="45" t="s">
        <v>216</v>
      </c>
      <c r="O58" s="45" t="s">
        <v>217</v>
      </c>
      <c r="P58" s="44" t="s">
        <v>219</v>
      </c>
      <c r="Q58" s="45" t="s">
        <v>216</v>
      </c>
      <c r="R58" s="40" t="s">
        <v>216</v>
      </c>
      <c r="S58" s="45" t="s">
        <v>216</v>
      </c>
      <c r="T58" s="45" t="s">
        <v>219</v>
      </c>
      <c r="U58" s="46" t="s">
        <v>309</v>
      </c>
      <c r="V58" s="46" t="s">
        <v>221</v>
      </c>
      <c r="W58" s="46" t="s">
        <v>309</v>
      </c>
      <c r="X58" s="46" t="s">
        <v>223</v>
      </c>
      <c r="Y58" s="46">
        <v>25</v>
      </c>
      <c r="Z58" s="46">
        <v>1</v>
      </c>
      <c r="AA58" s="46" t="s">
        <v>225</v>
      </c>
      <c r="AB58" s="46" t="s">
        <v>219</v>
      </c>
      <c r="AC58" s="46" t="s">
        <v>310</v>
      </c>
      <c r="AD58" s="45" t="s">
        <v>311</v>
      </c>
      <c r="AE58" s="46"/>
      <c r="AF58" s="249" t="s">
        <v>61</v>
      </c>
    </row>
    <row r="59" spans="1:32" s="13" customFormat="1" ht="27.75" customHeight="1">
      <c r="A59" s="37">
        <v>37</v>
      </c>
      <c r="B59" s="38" t="s">
        <v>145</v>
      </c>
      <c r="C59" s="39"/>
      <c r="D59" s="44" t="s">
        <v>119</v>
      </c>
      <c r="E59" s="45"/>
      <c r="F59" s="42">
        <v>28916</v>
      </c>
      <c r="G59" s="123">
        <f ca="1">NOW()</f>
        <v>44441.530303356485</v>
      </c>
      <c r="H59" s="124">
        <f>INT((G59-F59)/365.25)</f>
        <v>42</v>
      </c>
      <c r="I59" s="27" t="s">
        <v>271</v>
      </c>
      <c r="J59" s="45" t="s">
        <v>245</v>
      </c>
      <c r="K59" s="46" t="s">
        <v>241</v>
      </c>
      <c r="L59" s="45" t="s">
        <v>312</v>
      </c>
      <c r="M59" s="45" t="s">
        <v>312</v>
      </c>
      <c r="N59" s="45" t="s">
        <v>312</v>
      </c>
      <c r="O59" s="45" t="s">
        <v>217</v>
      </c>
      <c r="P59" s="44" t="s">
        <v>313</v>
      </c>
      <c r="Q59" s="45" t="s">
        <v>312</v>
      </c>
      <c r="R59" s="40" t="s">
        <v>312</v>
      </c>
      <c r="S59" s="45" t="s">
        <v>312</v>
      </c>
      <c r="T59" s="45" t="s">
        <v>219</v>
      </c>
      <c r="U59" s="46" t="s">
        <v>222</v>
      </c>
      <c r="V59" s="46" t="s">
        <v>221</v>
      </c>
      <c r="W59" s="46" t="s">
        <v>222</v>
      </c>
      <c r="X59" s="46" t="s">
        <v>223</v>
      </c>
      <c r="Y59" s="46">
        <v>25</v>
      </c>
      <c r="Z59" s="46">
        <v>2</v>
      </c>
      <c r="AA59" s="46" t="s">
        <v>225</v>
      </c>
      <c r="AB59" s="46" t="s">
        <v>219</v>
      </c>
      <c r="AC59" s="98" t="s">
        <v>236</v>
      </c>
      <c r="AD59" s="45" t="s">
        <v>227</v>
      </c>
      <c r="AE59" s="98"/>
      <c r="AF59" s="249" t="s">
        <v>62</v>
      </c>
    </row>
    <row r="60" spans="1:32" s="13" customFormat="1" ht="27.75" customHeight="1">
      <c r="A60" s="37">
        <v>38</v>
      </c>
      <c r="B60" s="38" t="s">
        <v>584</v>
      </c>
      <c r="C60" s="39"/>
      <c r="D60" s="40" t="s">
        <v>142</v>
      </c>
      <c r="E60" s="45"/>
      <c r="F60" s="42">
        <v>29746</v>
      </c>
      <c r="G60" s="123">
        <f ca="1">NOW()</f>
        <v>44441.530303356485</v>
      </c>
      <c r="H60" s="124">
        <f>INT((G60-F60)/365.25)</f>
        <v>40</v>
      </c>
      <c r="I60" s="27" t="s">
        <v>287</v>
      </c>
      <c r="J60" s="45" t="s">
        <v>245</v>
      </c>
      <c r="K60" s="46" t="s">
        <v>241</v>
      </c>
      <c r="L60" s="45" t="s">
        <v>216</v>
      </c>
      <c r="M60" s="45" t="s">
        <v>216</v>
      </c>
      <c r="N60" s="45" t="s">
        <v>216</v>
      </c>
      <c r="O60" s="45" t="s">
        <v>612</v>
      </c>
      <c r="P60" s="44" t="s">
        <v>701</v>
      </c>
      <c r="Q60" s="66" t="s">
        <v>216</v>
      </c>
      <c r="R60" s="65" t="s">
        <v>216</v>
      </c>
      <c r="S60" s="66" t="s">
        <v>216</v>
      </c>
      <c r="T60" s="66" t="s">
        <v>702</v>
      </c>
      <c r="U60" s="46" t="s">
        <v>697</v>
      </c>
      <c r="V60" s="46" t="s">
        <v>616</v>
      </c>
      <c r="W60" s="46" t="s">
        <v>223</v>
      </c>
      <c r="X60" s="46" t="s">
        <v>223</v>
      </c>
      <c r="Y60" s="46">
        <v>16</v>
      </c>
      <c r="Z60" s="46">
        <v>1</v>
      </c>
      <c r="AA60" s="46" t="s">
        <v>225</v>
      </c>
      <c r="AB60" s="46" t="s">
        <v>219</v>
      </c>
      <c r="AC60" s="41" t="s">
        <v>703</v>
      </c>
      <c r="AD60" s="45" t="s">
        <v>267</v>
      </c>
      <c r="AE60" s="156"/>
      <c r="AF60" s="102"/>
    </row>
    <row r="61" spans="1:32" s="13" customFormat="1" ht="27.75" customHeight="1">
      <c r="A61" s="37">
        <v>39</v>
      </c>
      <c r="B61" s="38" t="s">
        <v>602</v>
      </c>
      <c r="C61" s="39"/>
      <c r="D61" s="40" t="s">
        <v>142</v>
      </c>
      <c r="E61" s="45"/>
      <c r="F61" s="42">
        <v>28024</v>
      </c>
      <c r="G61" s="123">
        <f ca="1">NOW()</f>
        <v>44441.530303356485</v>
      </c>
      <c r="H61" s="124">
        <f>INT((G61-F61)/365.25)</f>
        <v>44</v>
      </c>
      <c r="I61" s="27" t="s">
        <v>611</v>
      </c>
      <c r="J61" s="61" t="s">
        <v>258</v>
      </c>
      <c r="K61" s="46" t="s">
        <v>259</v>
      </c>
      <c r="L61" s="45" t="s">
        <v>216</v>
      </c>
      <c r="M61" s="45" t="s">
        <v>216</v>
      </c>
      <c r="N61" s="45" t="s">
        <v>216</v>
      </c>
      <c r="O61" s="45" t="s">
        <v>612</v>
      </c>
      <c r="P61" s="44" t="s">
        <v>718</v>
      </c>
      <c r="Q61" s="66" t="s">
        <v>216</v>
      </c>
      <c r="R61" s="65" t="s">
        <v>216</v>
      </c>
      <c r="S61" s="66" t="s">
        <v>216</v>
      </c>
      <c r="T61" s="66" t="s">
        <v>219</v>
      </c>
      <c r="U61" s="41" t="s">
        <v>677</v>
      </c>
      <c r="V61" s="41" t="s">
        <v>616</v>
      </c>
      <c r="W61" s="41" t="s">
        <v>677</v>
      </c>
      <c r="X61" s="41" t="s">
        <v>223</v>
      </c>
      <c r="Y61" s="41">
        <v>20</v>
      </c>
      <c r="Z61" s="41">
        <v>1</v>
      </c>
      <c r="AA61" s="41" t="s">
        <v>219</v>
      </c>
      <c r="AB61" s="41" t="s">
        <v>219</v>
      </c>
      <c r="AC61" s="46" t="s">
        <v>236</v>
      </c>
      <c r="AD61" s="45" t="s">
        <v>227</v>
      </c>
      <c r="AE61" s="46" t="s">
        <v>695</v>
      </c>
      <c r="AF61" s="100"/>
    </row>
    <row r="62" spans="1:32" s="13" customFormat="1" ht="27.75" customHeight="1">
      <c r="A62" s="37">
        <v>40</v>
      </c>
      <c r="B62" s="43" t="s">
        <v>146</v>
      </c>
      <c r="C62" s="39"/>
      <c r="D62" s="44" t="s">
        <v>119</v>
      </c>
      <c r="E62" s="45"/>
      <c r="F62" s="42">
        <v>28552</v>
      </c>
      <c r="G62" s="123">
        <f ca="1">NOW()</f>
        <v>44441.530303356485</v>
      </c>
      <c r="H62" s="124">
        <f>INT((G62-F62)/365.25)</f>
        <v>43</v>
      </c>
      <c r="I62" s="27" t="s">
        <v>271</v>
      </c>
      <c r="J62" s="45" t="s">
        <v>245</v>
      </c>
      <c r="K62" s="46" t="s">
        <v>259</v>
      </c>
      <c r="L62" s="45" t="s">
        <v>216</v>
      </c>
      <c r="M62" s="45" t="s">
        <v>216</v>
      </c>
      <c r="N62" s="45" t="s">
        <v>216</v>
      </c>
      <c r="O62" s="45" t="s">
        <v>217</v>
      </c>
      <c r="P62" s="44" t="s">
        <v>219</v>
      </c>
      <c r="Q62" s="66" t="s">
        <v>216</v>
      </c>
      <c r="R62" s="65" t="s">
        <v>216</v>
      </c>
      <c r="S62" s="66" t="s">
        <v>216</v>
      </c>
      <c r="T62" s="66" t="s">
        <v>219</v>
      </c>
      <c r="U62" s="46" t="s">
        <v>314</v>
      </c>
      <c r="V62" s="41" t="s">
        <v>221</v>
      </c>
      <c r="W62" s="46" t="s">
        <v>315</v>
      </c>
      <c r="X62" s="46" t="s">
        <v>223</v>
      </c>
      <c r="Y62" s="93">
        <v>2</v>
      </c>
      <c r="Z62" s="93">
        <v>1</v>
      </c>
      <c r="AA62" s="41" t="s">
        <v>225</v>
      </c>
      <c r="AB62" s="41" t="s">
        <v>219</v>
      </c>
      <c r="AC62" s="93" t="s">
        <v>316</v>
      </c>
      <c r="AD62" s="66" t="s">
        <v>316</v>
      </c>
      <c r="AE62" s="46" t="s">
        <v>317</v>
      </c>
      <c r="AF62" s="246" t="s">
        <v>63</v>
      </c>
    </row>
    <row r="63" spans="1:32" s="271" customFormat="1" ht="27.75" customHeight="1">
      <c r="A63" s="37">
        <v>41</v>
      </c>
      <c r="B63" s="38" t="s">
        <v>569</v>
      </c>
      <c r="C63" s="39"/>
      <c r="D63" s="40" t="s">
        <v>119</v>
      </c>
      <c r="E63" s="46"/>
      <c r="F63" s="42">
        <v>23384</v>
      </c>
      <c r="G63" s="123">
        <f ca="1">NOW()</f>
        <v>44441.530303356485</v>
      </c>
      <c r="H63" s="124">
        <f>INT((G63-F63)/365.25)</f>
        <v>57</v>
      </c>
      <c r="I63" s="27" t="s">
        <v>611</v>
      </c>
      <c r="J63" s="78" t="s">
        <v>245</v>
      </c>
      <c r="K63" s="46" t="s">
        <v>259</v>
      </c>
      <c r="L63" s="45" t="s">
        <v>216</v>
      </c>
      <c r="M63" s="45" t="s">
        <v>216</v>
      </c>
      <c r="N63" s="45" t="s">
        <v>216</v>
      </c>
      <c r="O63" s="182" t="s">
        <v>612</v>
      </c>
      <c r="P63" s="88" t="s">
        <v>651</v>
      </c>
      <c r="Q63" s="45" t="s">
        <v>216</v>
      </c>
      <c r="R63" s="40" t="s">
        <v>216</v>
      </c>
      <c r="S63" s="45" t="s">
        <v>216</v>
      </c>
      <c r="T63" s="66" t="s">
        <v>219</v>
      </c>
      <c r="U63" s="46" t="s">
        <v>652</v>
      </c>
      <c r="V63" s="41" t="s">
        <v>616</v>
      </c>
      <c r="W63" s="46" t="s">
        <v>235</v>
      </c>
      <c r="X63" s="46" t="s">
        <v>235</v>
      </c>
      <c r="Y63" s="46">
        <v>9</v>
      </c>
      <c r="Z63" s="46">
        <v>3</v>
      </c>
      <c r="AA63" s="46" t="s">
        <v>225</v>
      </c>
      <c r="AB63" s="46">
        <v>12163674594</v>
      </c>
      <c r="AC63" s="46" t="s">
        <v>653</v>
      </c>
      <c r="AD63" s="45" t="s">
        <v>267</v>
      </c>
      <c r="AE63" s="46"/>
      <c r="AF63" s="250"/>
    </row>
    <row r="64" spans="1:32" s="13" customFormat="1" ht="27.75" customHeight="1">
      <c r="A64" s="37">
        <v>42</v>
      </c>
      <c r="B64" s="43" t="s">
        <v>147</v>
      </c>
      <c r="C64" s="151"/>
      <c r="D64" s="40" t="s">
        <v>119</v>
      </c>
      <c r="E64" s="45"/>
      <c r="F64" s="42">
        <v>32185</v>
      </c>
      <c r="G64" s="123">
        <f ca="1">NOW()</f>
        <v>44441.530303356485</v>
      </c>
      <c r="H64" s="124">
        <f>INT((G64-F64)/365.25)</f>
        <v>33</v>
      </c>
      <c r="I64" s="27" t="s">
        <v>318</v>
      </c>
      <c r="J64" s="45" t="s">
        <v>319</v>
      </c>
      <c r="K64" s="46" t="s">
        <v>215</v>
      </c>
      <c r="L64" s="45" t="s">
        <v>216</v>
      </c>
      <c r="M64" s="45" t="s">
        <v>216</v>
      </c>
      <c r="N64" s="45" t="s">
        <v>216</v>
      </c>
      <c r="O64" s="45" t="s">
        <v>217</v>
      </c>
      <c r="P64" s="44" t="s">
        <v>320</v>
      </c>
      <c r="Q64" s="66" t="s">
        <v>216</v>
      </c>
      <c r="R64" s="65" t="s">
        <v>216</v>
      </c>
      <c r="S64" s="66" t="s">
        <v>216</v>
      </c>
      <c r="T64" s="66" t="s">
        <v>219</v>
      </c>
      <c r="U64" s="46" t="s">
        <v>304</v>
      </c>
      <c r="V64" s="46" t="s">
        <v>221</v>
      </c>
      <c r="W64" s="46" t="s">
        <v>219</v>
      </c>
      <c r="X64" s="46" t="s">
        <v>219</v>
      </c>
      <c r="Y64" s="46">
        <v>12</v>
      </c>
      <c r="Z64" s="46">
        <v>2</v>
      </c>
      <c r="AA64" s="46" t="s">
        <v>225</v>
      </c>
      <c r="AB64" s="46" t="s">
        <v>219</v>
      </c>
      <c r="AC64" s="46" t="s">
        <v>49</v>
      </c>
      <c r="AD64" s="45" t="s">
        <v>49</v>
      </c>
      <c r="AE64" s="53"/>
      <c r="AF64" s="246" t="s">
        <v>64</v>
      </c>
    </row>
    <row r="65" spans="1:32" s="13" customFormat="1" ht="27.75" customHeight="1">
      <c r="A65" s="37">
        <v>43</v>
      </c>
      <c r="B65" s="38" t="s">
        <v>148</v>
      </c>
      <c r="C65" s="39"/>
      <c r="D65" s="40" t="s">
        <v>119</v>
      </c>
      <c r="E65" s="46"/>
      <c r="F65" s="42">
        <v>29390</v>
      </c>
      <c r="G65" s="123">
        <f ca="1">NOW()</f>
        <v>44441.530303356485</v>
      </c>
      <c r="H65" s="124">
        <f>INT((G65-F65)/365.25)</f>
        <v>41</v>
      </c>
      <c r="I65" s="27" t="s">
        <v>287</v>
      </c>
      <c r="J65" s="45" t="s">
        <v>258</v>
      </c>
      <c r="K65" s="46" t="s">
        <v>259</v>
      </c>
      <c r="L65" s="45" t="s">
        <v>216</v>
      </c>
      <c r="M65" s="45" t="s">
        <v>216</v>
      </c>
      <c r="N65" s="45" t="s">
        <v>216</v>
      </c>
      <c r="O65" s="45" t="s">
        <v>217</v>
      </c>
      <c r="P65" s="44" t="s">
        <v>216</v>
      </c>
      <c r="Q65" s="66" t="s">
        <v>216</v>
      </c>
      <c r="R65" s="65" t="s">
        <v>216</v>
      </c>
      <c r="S65" s="66" t="s">
        <v>216</v>
      </c>
      <c r="T65" s="66" t="s">
        <v>219</v>
      </c>
      <c r="U65" s="46" t="s">
        <v>289</v>
      </c>
      <c r="V65" s="46" t="s">
        <v>290</v>
      </c>
      <c r="W65" s="46" t="s">
        <v>219</v>
      </c>
      <c r="X65" s="46" t="s">
        <v>219</v>
      </c>
      <c r="Y65" s="46">
        <v>19</v>
      </c>
      <c r="Z65" s="46">
        <v>4</v>
      </c>
      <c r="AA65" s="46" t="s">
        <v>219</v>
      </c>
      <c r="AB65" s="46" t="s">
        <v>219</v>
      </c>
      <c r="AC65" s="46" t="s">
        <v>49</v>
      </c>
      <c r="AD65" s="45" t="s">
        <v>49</v>
      </c>
      <c r="AE65" s="53" t="s">
        <v>291</v>
      </c>
      <c r="AF65" s="246" t="s">
        <v>65</v>
      </c>
    </row>
    <row r="66" spans="1:32" s="13" customFormat="1" ht="27.75" customHeight="1">
      <c r="A66" s="37">
        <v>44</v>
      </c>
      <c r="B66" s="38" t="s">
        <v>605</v>
      </c>
      <c r="C66" s="39"/>
      <c r="D66" s="40" t="s">
        <v>119</v>
      </c>
      <c r="E66" s="45"/>
      <c r="F66" s="42">
        <v>24145</v>
      </c>
      <c r="G66" s="123">
        <f ca="1">NOW()</f>
        <v>44441.530303356485</v>
      </c>
      <c r="H66" s="124">
        <f>INT((G66-F66)/365.25)</f>
        <v>55</v>
      </c>
      <c r="I66" s="27" t="s">
        <v>721</v>
      </c>
      <c r="J66" s="90" t="s">
        <v>245</v>
      </c>
      <c r="K66" s="46" t="s">
        <v>254</v>
      </c>
      <c r="L66" s="45" t="s">
        <v>216</v>
      </c>
      <c r="M66" s="45" t="s">
        <v>216</v>
      </c>
      <c r="N66" s="45" t="s">
        <v>216</v>
      </c>
      <c r="O66" s="52" t="s">
        <v>612</v>
      </c>
      <c r="P66" s="44" t="s">
        <v>722</v>
      </c>
      <c r="Q66" s="45" t="s">
        <v>216</v>
      </c>
      <c r="R66" s="65" t="s">
        <v>216</v>
      </c>
      <c r="S66" s="66" t="s">
        <v>216</v>
      </c>
      <c r="T66" s="66" t="s">
        <v>219</v>
      </c>
      <c r="U66" s="89" t="s">
        <v>723</v>
      </c>
      <c r="V66" s="89" t="s">
        <v>616</v>
      </c>
      <c r="W66" s="89" t="s">
        <v>219</v>
      </c>
      <c r="X66" s="89" t="s">
        <v>223</v>
      </c>
      <c r="Y66" s="89">
        <v>20</v>
      </c>
      <c r="Z66" s="89">
        <v>3</v>
      </c>
      <c r="AA66" s="89" t="s">
        <v>225</v>
      </c>
      <c r="AB66" s="89" t="s">
        <v>219</v>
      </c>
      <c r="AC66" s="46" t="s">
        <v>236</v>
      </c>
      <c r="AD66" s="45" t="s">
        <v>227</v>
      </c>
      <c r="AE66" s="46"/>
      <c r="AF66" s="102"/>
    </row>
    <row r="67" spans="1:32" s="13" customFormat="1" ht="27.75" customHeight="1">
      <c r="A67" s="37">
        <v>45</v>
      </c>
      <c r="B67" s="38" t="s">
        <v>149</v>
      </c>
      <c r="C67" s="39"/>
      <c r="D67" s="47" t="s">
        <v>119</v>
      </c>
      <c r="E67" s="61"/>
      <c r="F67" s="42">
        <v>27725</v>
      </c>
      <c r="G67" s="123">
        <f ca="1">NOW()</f>
        <v>44441.530303356485</v>
      </c>
      <c r="H67" s="124">
        <f>INT((G67-F67)/365.25)</f>
        <v>45</v>
      </c>
      <c r="I67" s="27" t="s">
        <v>321</v>
      </c>
      <c r="J67" s="45" t="s">
        <v>245</v>
      </c>
      <c r="K67" s="46" t="s">
        <v>215</v>
      </c>
      <c r="L67" s="45" t="s">
        <v>216</v>
      </c>
      <c r="M67" s="45" t="s">
        <v>216</v>
      </c>
      <c r="N67" s="45" t="s">
        <v>216</v>
      </c>
      <c r="O67" s="45" t="s">
        <v>217</v>
      </c>
      <c r="P67" s="44" t="s">
        <v>219</v>
      </c>
      <c r="Q67" s="45" t="s">
        <v>216</v>
      </c>
      <c r="R67" s="40" t="s">
        <v>216</v>
      </c>
      <c r="S67" s="45" t="s">
        <v>216</v>
      </c>
      <c r="T67" s="45" t="s">
        <v>219</v>
      </c>
      <c r="U67" s="46" t="s">
        <v>256</v>
      </c>
      <c r="V67" s="46" t="s">
        <v>221</v>
      </c>
      <c r="W67" s="46" t="s">
        <v>277</v>
      </c>
      <c r="X67" s="46" t="s">
        <v>223</v>
      </c>
      <c r="Y67" s="46">
        <v>27</v>
      </c>
      <c r="Z67" s="46">
        <v>1</v>
      </c>
      <c r="AA67" s="46" t="s">
        <v>219</v>
      </c>
      <c r="AB67" s="46" t="s">
        <v>219</v>
      </c>
      <c r="AC67" s="46" t="s">
        <v>236</v>
      </c>
      <c r="AD67" s="45" t="s">
        <v>227</v>
      </c>
      <c r="AE67" s="48"/>
      <c r="AF67" s="246" t="s">
        <v>66</v>
      </c>
    </row>
    <row r="68" spans="1:32" s="13" customFormat="1" ht="27.75" customHeight="1">
      <c r="A68" s="37">
        <v>46</v>
      </c>
      <c r="B68" s="255" t="s">
        <v>150</v>
      </c>
      <c r="C68" s="39"/>
      <c r="D68" s="40" t="s">
        <v>119</v>
      </c>
      <c r="E68" s="45"/>
      <c r="F68" s="42">
        <v>31886</v>
      </c>
      <c r="G68" s="123">
        <f ca="1">NOW()</f>
        <v>44441.530303356485</v>
      </c>
      <c r="H68" s="124">
        <f>INT((G68-F68)/365.25)</f>
        <v>34</v>
      </c>
      <c r="I68" s="112" t="s">
        <v>322</v>
      </c>
      <c r="J68" s="45" t="s">
        <v>214</v>
      </c>
      <c r="K68" s="46" t="s">
        <v>259</v>
      </c>
      <c r="L68" s="46" t="s">
        <v>216</v>
      </c>
      <c r="M68" s="46" t="s">
        <v>216</v>
      </c>
      <c r="N68" s="46" t="s">
        <v>216</v>
      </c>
      <c r="O68" s="45" t="s">
        <v>217</v>
      </c>
      <c r="P68" s="44" t="s">
        <v>323</v>
      </c>
      <c r="Q68" s="66" t="s">
        <v>216</v>
      </c>
      <c r="R68" s="41" t="s">
        <v>216</v>
      </c>
      <c r="S68" s="41" t="s">
        <v>216</v>
      </c>
      <c r="T68" s="41" t="s">
        <v>219</v>
      </c>
      <c r="U68" s="41" t="s">
        <v>324</v>
      </c>
      <c r="V68" s="41" t="s">
        <v>221</v>
      </c>
      <c r="W68" s="41" t="s">
        <v>324</v>
      </c>
      <c r="X68" s="41" t="s">
        <v>235</v>
      </c>
      <c r="Y68" s="41">
        <v>6</v>
      </c>
      <c r="Z68" s="41">
        <v>3</v>
      </c>
      <c r="AA68" s="41" t="s">
        <v>216</v>
      </c>
      <c r="AB68" s="66" t="s">
        <v>219</v>
      </c>
      <c r="AC68" s="45" t="s">
        <v>325</v>
      </c>
      <c r="AD68" s="45" t="s">
        <v>325</v>
      </c>
      <c r="AE68" s="46"/>
      <c r="AF68" s="251"/>
    </row>
    <row r="69" spans="1:32" s="13" customFormat="1" ht="27.75" customHeight="1">
      <c r="A69" s="37">
        <v>47</v>
      </c>
      <c r="B69" s="38" t="s">
        <v>567</v>
      </c>
      <c r="C69" s="39"/>
      <c r="D69" s="40" t="s">
        <v>119</v>
      </c>
      <c r="E69" s="45"/>
      <c r="F69" s="42">
        <v>30871</v>
      </c>
      <c r="G69" s="123">
        <f ca="1">NOW()</f>
        <v>44441.530303356485</v>
      </c>
      <c r="H69" s="124">
        <f>INT((G69-F69)/365.25)</f>
        <v>37</v>
      </c>
      <c r="I69" s="27" t="s">
        <v>287</v>
      </c>
      <c r="J69" s="45" t="s">
        <v>245</v>
      </c>
      <c r="K69" s="45" t="s">
        <v>259</v>
      </c>
      <c r="L69" s="46" t="s">
        <v>216</v>
      </c>
      <c r="M69" s="46" t="s">
        <v>216</v>
      </c>
      <c r="N69" s="46" t="s">
        <v>216</v>
      </c>
      <c r="O69" s="66" t="s">
        <v>612</v>
      </c>
      <c r="P69" s="44" t="s">
        <v>383</v>
      </c>
      <c r="Q69" s="45" t="s">
        <v>646</v>
      </c>
      <c r="R69" s="46" t="s">
        <v>216</v>
      </c>
      <c r="S69" s="41" t="s">
        <v>216</v>
      </c>
      <c r="T69" s="41" t="s">
        <v>219</v>
      </c>
      <c r="U69" s="46" t="s">
        <v>647</v>
      </c>
      <c r="V69" s="41" t="s">
        <v>616</v>
      </c>
      <c r="W69" s="46" t="s">
        <v>223</v>
      </c>
      <c r="X69" s="46" t="s">
        <v>223</v>
      </c>
      <c r="Y69" s="46">
        <v>5</v>
      </c>
      <c r="Z69" s="46">
        <v>2</v>
      </c>
      <c r="AA69" s="46" t="s">
        <v>219</v>
      </c>
      <c r="AB69" s="46">
        <v>12984714107</v>
      </c>
      <c r="AC69" s="41" t="s">
        <v>648</v>
      </c>
      <c r="AD69" s="45" t="s">
        <v>648</v>
      </c>
      <c r="AE69" s="46"/>
      <c r="AF69" s="102"/>
    </row>
    <row r="70" spans="1:32" s="13" customFormat="1" ht="27.75" customHeight="1">
      <c r="A70" s="37">
        <v>48</v>
      </c>
      <c r="B70" s="256" t="s">
        <v>562</v>
      </c>
      <c r="C70" s="58"/>
      <c r="D70" s="40" t="s">
        <v>119</v>
      </c>
      <c r="E70" s="45"/>
      <c r="F70" s="42">
        <v>26153</v>
      </c>
      <c r="G70" s="123">
        <f ca="1">NOW()</f>
        <v>44441.530303356485</v>
      </c>
      <c r="H70" s="124">
        <f>INT((G70-F70)/365.25)</f>
        <v>50</v>
      </c>
      <c r="I70" s="27" t="s">
        <v>629</v>
      </c>
      <c r="J70" s="45" t="s">
        <v>219</v>
      </c>
      <c r="K70" s="78" t="s">
        <v>254</v>
      </c>
      <c r="L70" s="46" t="s">
        <v>225</v>
      </c>
      <c r="M70" s="46" t="s">
        <v>216</v>
      </c>
      <c r="N70" s="46" t="s">
        <v>216</v>
      </c>
      <c r="O70" s="45" t="s">
        <v>630</v>
      </c>
      <c r="P70" s="44" t="s">
        <v>216</v>
      </c>
      <c r="Q70" s="45" t="s">
        <v>219</v>
      </c>
      <c r="R70" s="46" t="s">
        <v>216</v>
      </c>
      <c r="S70" s="41" t="s">
        <v>216</v>
      </c>
      <c r="T70" s="41" t="s">
        <v>219</v>
      </c>
      <c r="U70" s="46" t="s">
        <v>631</v>
      </c>
      <c r="V70" s="41" t="s">
        <v>616</v>
      </c>
      <c r="W70" s="46" t="s">
        <v>262</v>
      </c>
      <c r="X70" s="46" t="s">
        <v>262</v>
      </c>
      <c r="Y70" s="46">
        <v>4</v>
      </c>
      <c r="Z70" s="46">
        <v>3</v>
      </c>
      <c r="AA70" s="46" t="s">
        <v>219</v>
      </c>
      <c r="AB70" s="46" t="s">
        <v>219</v>
      </c>
      <c r="AC70" s="41" t="s">
        <v>236</v>
      </c>
      <c r="AD70" s="66" t="s">
        <v>267</v>
      </c>
      <c r="AE70" s="243" t="s">
        <v>632</v>
      </c>
      <c r="AF70" s="100"/>
    </row>
    <row r="71" spans="1:32" s="271" customFormat="1" ht="27.75" customHeight="1">
      <c r="A71" s="37">
        <v>49</v>
      </c>
      <c r="B71" s="38" t="s">
        <v>583</v>
      </c>
      <c r="C71" s="55"/>
      <c r="D71" s="40" t="s">
        <v>119</v>
      </c>
      <c r="E71" s="45"/>
      <c r="F71" s="42">
        <v>31405</v>
      </c>
      <c r="G71" s="123">
        <f ca="1">NOW()</f>
        <v>44441.530303356485</v>
      </c>
      <c r="H71" s="124">
        <f>INT((G71-F71)/365.25)</f>
        <v>35</v>
      </c>
      <c r="I71" s="112" t="s">
        <v>611</v>
      </c>
      <c r="J71" s="298" t="s">
        <v>214</v>
      </c>
      <c r="K71" s="85" t="s">
        <v>254</v>
      </c>
      <c r="L71" s="46" t="s">
        <v>216</v>
      </c>
      <c r="M71" s="46" t="s">
        <v>216</v>
      </c>
      <c r="N71" s="46" t="s">
        <v>216</v>
      </c>
      <c r="O71" s="45" t="s">
        <v>612</v>
      </c>
      <c r="P71" s="44" t="s">
        <v>383</v>
      </c>
      <c r="Q71" s="66" t="s">
        <v>216</v>
      </c>
      <c r="R71" s="41" t="s">
        <v>216</v>
      </c>
      <c r="S71" s="41" t="s">
        <v>216</v>
      </c>
      <c r="T71" s="41" t="s">
        <v>219</v>
      </c>
      <c r="U71" s="45" t="s">
        <v>697</v>
      </c>
      <c r="V71" s="46" t="s">
        <v>616</v>
      </c>
      <c r="W71" s="45" t="s">
        <v>223</v>
      </c>
      <c r="X71" s="46" t="s">
        <v>223</v>
      </c>
      <c r="Y71" s="45" t="s">
        <v>698</v>
      </c>
      <c r="Z71" s="45">
        <v>3</v>
      </c>
      <c r="AA71" s="46" t="s">
        <v>219</v>
      </c>
      <c r="AB71" s="46">
        <v>16060909443</v>
      </c>
      <c r="AC71" s="41" t="s">
        <v>699</v>
      </c>
      <c r="AD71" s="46" t="s">
        <v>700</v>
      </c>
      <c r="AE71" s="45"/>
      <c r="AF71" s="100"/>
    </row>
    <row r="72" spans="1:32" s="13" customFormat="1" ht="27.75" customHeight="1">
      <c r="A72" s="37">
        <v>50</v>
      </c>
      <c r="B72" s="38" t="s">
        <v>152</v>
      </c>
      <c r="C72" s="39"/>
      <c r="D72" s="40" t="s">
        <v>119</v>
      </c>
      <c r="E72" s="46"/>
      <c r="F72" s="42">
        <v>32448</v>
      </c>
      <c r="G72" s="123">
        <f ca="1">NOW()</f>
        <v>44441.530303356485</v>
      </c>
      <c r="H72" s="124">
        <f>INT((G72-F72)/365.25)</f>
        <v>32</v>
      </c>
      <c r="I72" s="114" t="s">
        <v>329</v>
      </c>
      <c r="J72" s="72" t="s">
        <v>214</v>
      </c>
      <c r="K72" s="46" t="s">
        <v>297</v>
      </c>
      <c r="L72" s="46" t="s">
        <v>216</v>
      </c>
      <c r="M72" s="46" t="s">
        <v>216</v>
      </c>
      <c r="N72" s="46" t="s">
        <v>216</v>
      </c>
      <c r="O72" s="66" t="s">
        <v>217</v>
      </c>
      <c r="P72" s="44" t="s">
        <v>219</v>
      </c>
      <c r="Q72" s="66" t="s">
        <v>216</v>
      </c>
      <c r="R72" s="41" t="s">
        <v>216</v>
      </c>
      <c r="S72" s="41" t="s">
        <v>216</v>
      </c>
      <c r="T72" s="41" t="s">
        <v>219</v>
      </c>
      <c r="U72" s="41" t="s">
        <v>260</v>
      </c>
      <c r="V72" s="41" t="s">
        <v>221</v>
      </c>
      <c r="W72" s="41" t="s">
        <v>330</v>
      </c>
      <c r="X72" s="41" t="s">
        <v>262</v>
      </c>
      <c r="Y72" s="41">
        <v>11</v>
      </c>
      <c r="Z72" s="41">
        <v>4</v>
      </c>
      <c r="AA72" s="41" t="s">
        <v>225</v>
      </c>
      <c r="AB72" s="41" t="s">
        <v>219</v>
      </c>
      <c r="AC72" s="46" t="s">
        <v>331</v>
      </c>
      <c r="AD72" s="45" t="s">
        <v>331</v>
      </c>
      <c r="AE72" s="46"/>
      <c r="AF72" s="106"/>
    </row>
    <row r="73" spans="1:32" s="13" customFormat="1" ht="27.75" customHeight="1">
      <c r="A73" s="37">
        <v>51</v>
      </c>
      <c r="B73" s="38" t="s">
        <v>153</v>
      </c>
      <c r="C73" s="39"/>
      <c r="D73" s="40" t="s">
        <v>119</v>
      </c>
      <c r="E73" s="45"/>
      <c r="F73" s="42">
        <v>35897</v>
      </c>
      <c r="G73" s="123">
        <f ca="1">NOW()</f>
        <v>44441.530303356485</v>
      </c>
      <c r="H73" s="124">
        <f>INT((G73-F73)/365.25)</f>
        <v>23</v>
      </c>
      <c r="I73" s="27" t="s">
        <v>332</v>
      </c>
      <c r="J73" s="45" t="s">
        <v>245</v>
      </c>
      <c r="K73" s="45" t="s">
        <v>259</v>
      </c>
      <c r="L73" s="45" t="s">
        <v>216</v>
      </c>
      <c r="M73" s="45" t="s">
        <v>216</v>
      </c>
      <c r="N73" s="45" t="s">
        <v>216</v>
      </c>
      <c r="O73" s="45" t="s">
        <v>217</v>
      </c>
      <c r="P73" s="45" t="s">
        <v>219</v>
      </c>
      <c r="Q73" s="66" t="s">
        <v>216</v>
      </c>
      <c r="R73" s="41" t="s">
        <v>216</v>
      </c>
      <c r="S73" s="41" t="s">
        <v>216</v>
      </c>
      <c r="T73" s="41" t="s">
        <v>219</v>
      </c>
      <c r="U73" s="46" t="s">
        <v>289</v>
      </c>
      <c r="V73" s="46" t="s">
        <v>290</v>
      </c>
      <c r="W73" s="46" t="s">
        <v>219</v>
      </c>
      <c r="X73" s="46" t="s">
        <v>219</v>
      </c>
      <c r="Y73" s="46">
        <v>19.27</v>
      </c>
      <c r="Z73" s="46">
        <v>2</v>
      </c>
      <c r="AA73" s="46" t="s">
        <v>219</v>
      </c>
      <c r="AB73" s="46" t="s">
        <v>219</v>
      </c>
      <c r="AC73" s="46" t="s">
        <v>333</v>
      </c>
      <c r="AD73" s="45" t="s">
        <v>333</v>
      </c>
      <c r="AE73" s="53" t="s">
        <v>291</v>
      </c>
      <c r="AF73" s="100"/>
    </row>
    <row r="74" spans="1:32" s="13" customFormat="1" ht="27.75" customHeight="1">
      <c r="A74" s="37">
        <v>52</v>
      </c>
      <c r="B74" s="38" t="s">
        <v>606</v>
      </c>
      <c r="C74" s="39"/>
      <c r="D74" s="40" t="s">
        <v>142</v>
      </c>
      <c r="E74" s="46"/>
      <c r="F74" s="42">
        <v>36257</v>
      </c>
      <c r="G74" s="123">
        <f ca="1">NOW()</f>
        <v>44441.530303356485</v>
      </c>
      <c r="H74" s="124">
        <f>INT((G74-F74)/365.25)</f>
        <v>22</v>
      </c>
      <c r="I74" s="113" t="s">
        <v>724</v>
      </c>
      <c r="J74" s="70" t="s">
        <v>245</v>
      </c>
      <c r="K74" s="46" t="s">
        <v>254</v>
      </c>
      <c r="L74" s="40" t="s">
        <v>216</v>
      </c>
      <c r="M74" s="40" t="s">
        <v>216</v>
      </c>
      <c r="N74" s="40" t="s">
        <v>216</v>
      </c>
      <c r="O74" s="53" t="s">
        <v>612</v>
      </c>
      <c r="P74" s="45" t="s">
        <v>216</v>
      </c>
      <c r="Q74" s="45" t="s">
        <v>216</v>
      </c>
      <c r="R74" s="41" t="s">
        <v>216</v>
      </c>
      <c r="S74" s="41" t="s">
        <v>216</v>
      </c>
      <c r="T74" s="41" t="s">
        <v>219</v>
      </c>
      <c r="U74" s="89" t="s">
        <v>723</v>
      </c>
      <c r="V74" s="89" t="s">
        <v>616</v>
      </c>
      <c r="W74" s="89" t="s">
        <v>219</v>
      </c>
      <c r="X74" s="89" t="s">
        <v>223</v>
      </c>
      <c r="Y74" s="89">
        <v>20</v>
      </c>
      <c r="Z74" s="89">
        <v>2</v>
      </c>
      <c r="AA74" s="89" t="s">
        <v>225</v>
      </c>
      <c r="AB74" s="89" t="s">
        <v>219</v>
      </c>
      <c r="AC74" s="46" t="s">
        <v>236</v>
      </c>
      <c r="AD74" s="45" t="s">
        <v>227</v>
      </c>
      <c r="AE74" s="46"/>
      <c r="AF74" s="102"/>
    </row>
    <row r="75" spans="1:32" s="13" customFormat="1" ht="27.75" customHeight="1">
      <c r="A75" s="37">
        <v>53</v>
      </c>
      <c r="B75" s="38" t="s">
        <v>154</v>
      </c>
      <c r="C75" s="39"/>
      <c r="D75" s="44" t="s">
        <v>119</v>
      </c>
      <c r="E75" s="45"/>
      <c r="F75" s="42">
        <v>29605</v>
      </c>
      <c r="G75" s="123">
        <f ca="1">NOW()</f>
        <v>44441.530303356485</v>
      </c>
      <c r="H75" s="124">
        <f>INT((G75-F75)/365.25)</f>
        <v>40</v>
      </c>
      <c r="I75" s="27" t="s">
        <v>611</v>
      </c>
      <c r="J75" s="45" t="s">
        <v>230</v>
      </c>
      <c r="K75" s="46" t="s">
        <v>231</v>
      </c>
      <c r="L75" s="45" t="s">
        <v>216</v>
      </c>
      <c r="M75" s="45" t="s">
        <v>216</v>
      </c>
      <c r="N75" s="45" t="s">
        <v>216</v>
      </c>
      <c r="O75" s="52" t="s">
        <v>612</v>
      </c>
      <c r="P75" s="45" t="s">
        <v>299</v>
      </c>
      <c r="Q75" s="45" t="s">
        <v>216</v>
      </c>
      <c r="R75" s="41" t="s">
        <v>216</v>
      </c>
      <c r="S75" s="41" t="s">
        <v>216</v>
      </c>
      <c r="T75" s="41" t="s">
        <v>219</v>
      </c>
      <c r="U75" s="41" t="s">
        <v>647</v>
      </c>
      <c r="V75" s="89" t="s">
        <v>616</v>
      </c>
      <c r="W75" s="41" t="s">
        <v>219</v>
      </c>
      <c r="X75" s="41" t="s">
        <v>223</v>
      </c>
      <c r="Y75" s="41">
        <v>25</v>
      </c>
      <c r="Z75" s="41">
        <v>2</v>
      </c>
      <c r="AA75" s="41" t="s">
        <v>225</v>
      </c>
      <c r="AB75" s="41" t="s">
        <v>219</v>
      </c>
      <c r="AC75" s="46" t="s">
        <v>49</v>
      </c>
      <c r="AD75" s="45" t="s">
        <v>49</v>
      </c>
      <c r="AE75" s="46"/>
      <c r="AF75" s="102"/>
    </row>
    <row r="76" spans="1:32" s="13" customFormat="1" ht="27.75" customHeight="1">
      <c r="A76" s="37">
        <v>54</v>
      </c>
      <c r="B76" s="38" t="s">
        <v>563</v>
      </c>
      <c r="C76" s="151"/>
      <c r="D76" s="40" t="s">
        <v>119</v>
      </c>
      <c r="E76" s="45"/>
      <c r="F76" s="42">
        <v>33107</v>
      </c>
      <c r="G76" s="123">
        <f ca="1">NOW()</f>
        <v>44441.530303356485</v>
      </c>
      <c r="H76" s="124">
        <f>INT((G76-F76)/365.25)</f>
        <v>31</v>
      </c>
      <c r="I76" s="113" t="s">
        <v>287</v>
      </c>
      <c r="J76" s="93" t="s">
        <v>230</v>
      </c>
      <c r="K76" s="69" t="s">
        <v>259</v>
      </c>
      <c r="L76" s="46" t="s">
        <v>216</v>
      </c>
      <c r="M76" s="46" t="s">
        <v>216</v>
      </c>
      <c r="N76" s="46" t="s">
        <v>216</v>
      </c>
      <c r="O76" s="46" t="s">
        <v>612</v>
      </c>
      <c r="P76" s="46" t="s">
        <v>633</v>
      </c>
      <c r="Q76" s="45" t="s">
        <v>216</v>
      </c>
      <c r="R76" s="46" t="s">
        <v>216</v>
      </c>
      <c r="S76" s="41" t="s">
        <v>216</v>
      </c>
      <c r="T76" s="41" t="s">
        <v>634</v>
      </c>
      <c r="U76" s="46" t="s">
        <v>615</v>
      </c>
      <c r="V76" s="41" t="s">
        <v>616</v>
      </c>
      <c r="W76" s="46" t="s">
        <v>617</v>
      </c>
      <c r="X76" s="46" t="s">
        <v>223</v>
      </c>
      <c r="Y76" s="46">
        <v>4</v>
      </c>
      <c r="Z76" s="46">
        <v>5</v>
      </c>
      <c r="AA76" s="46" t="s">
        <v>219</v>
      </c>
      <c r="AB76" s="46" t="s">
        <v>219</v>
      </c>
      <c r="AC76" s="41" t="s">
        <v>236</v>
      </c>
      <c r="AD76" s="66" t="s">
        <v>227</v>
      </c>
      <c r="AE76" s="45"/>
      <c r="AF76" s="100"/>
    </row>
    <row r="77" spans="1:32" s="13" customFormat="1" ht="27.75" customHeight="1">
      <c r="A77" s="37">
        <v>55</v>
      </c>
      <c r="B77" s="38" t="s">
        <v>155</v>
      </c>
      <c r="C77" s="39"/>
      <c r="D77" s="40" t="s">
        <v>119</v>
      </c>
      <c r="E77" s="46"/>
      <c r="F77" s="42">
        <v>35709</v>
      </c>
      <c r="G77" s="123">
        <f ca="1">NOW()</f>
        <v>44441.530303356485</v>
      </c>
      <c r="H77" s="124">
        <f>INT((G77-F77)/365.25)</f>
        <v>23</v>
      </c>
      <c r="I77" s="114" t="s">
        <v>287</v>
      </c>
      <c r="J77" s="72" t="s">
        <v>214</v>
      </c>
      <c r="K77" s="46" t="s">
        <v>254</v>
      </c>
      <c r="L77" s="46" t="s">
        <v>216</v>
      </c>
      <c r="M77" s="46" t="s">
        <v>216</v>
      </c>
      <c r="N77" s="46" t="s">
        <v>216</v>
      </c>
      <c r="O77" s="46" t="s">
        <v>217</v>
      </c>
      <c r="P77" s="40" t="s">
        <v>219</v>
      </c>
      <c r="Q77" s="66" t="s">
        <v>225</v>
      </c>
      <c r="R77" s="41" t="s">
        <v>216</v>
      </c>
      <c r="S77" s="41" t="s">
        <v>216</v>
      </c>
      <c r="T77" s="41" t="s">
        <v>335</v>
      </c>
      <c r="U77" s="46" t="s">
        <v>289</v>
      </c>
      <c r="V77" s="46" t="s">
        <v>221</v>
      </c>
      <c r="W77" s="46" t="s">
        <v>336</v>
      </c>
      <c r="X77" s="46" t="s">
        <v>262</v>
      </c>
      <c r="Y77" s="46">
        <v>19</v>
      </c>
      <c r="Z77" s="46">
        <v>1</v>
      </c>
      <c r="AA77" s="46" t="s">
        <v>219</v>
      </c>
      <c r="AB77" s="46" t="s">
        <v>219</v>
      </c>
      <c r="AC77" s="46" t="s">
        <v>49</v>
      </c>
      <c r="AD77" s="45" t="s">
        <v>49</v>
      </c>
      <c r="AE77" s="53" t="s">
        <v>291</v>
      </c>
      <c r="AF77" s="102"/>
    </row>
    <row r="78" spans="1:32" s="13" customFormat="1" ht="27.75" customHeight="1">
      <c r="A78" s="37">
        <v>56</v>
      </c>
      <c r="B78" s="43" t="s">
        <v>156</v>
      </c>
      <c r="C78" s="39"/>
      <c r="D78" s="65" t="s">
        <v>119</v>
      </c>
      <c r="E78" s="66"/>
      <c r="F78" s="42">
        <v>24566</v>
      </c>
      <c r="G78" s="123">
        <f ca="1">NOW()</f>
        <v>44441.530303356485</v>
      </c>
      <c r="H78" s="124">
        <f>INT((G78-F78)/365.25)</f>
        <v>54</v>
      </c>
      <c r="I78" s="27" t="s">
        <v>271</v>
      </c>
      <c r="J78" s="45" t="s">
        <v>337</v>
      </c>
      <c r="K78" s="45" t="s">
        <v>259</v>
      </c>
      <c r="L78" s="45" t="s">
        <v>216</v>
      </c>
      <c r="M78" s="45" t="s">
        <v>216</v>
      </c>
      <c r="N78" s="45" t="s">
        <v>216</v>
      </c>
      <c r="O78" s="45" t="s">
        <v>217</v>
      </c>
      <c r="P78" s="45" t="s">
        <v>219</v>
      </c>
      <c r="Q78" s="66" t="s">
        <v>338</v>
      </c>
      <c r="R78" s="41" t="s">
        <v>216</v>
      </c>
      <c r="S78" s="41" t="s">
        <v>339</v>
      </c>
      <c r="T78" s="41" t="s">
        <v>219</v>
      </c>
      <c r="U78" s="46" t="s">
        <v>289</v>
      </c>
      <c r="V78" s="46" t="s">
        <v>290</v>
      </c>
      <c r="W78" s="46" t="s">
        <v>219</v>
      </c>
      <c r="X78" s="46" t="s">
        <v>219</v>
      </c>
      <c r="Y78" s="46">
        <v>19</v>
      </c>
      <c r="Z78" s="46">
        <v>1</v>
      </c>
      <c r="AA78" s="46" t="s">
        <v>219</v>
      </c>
      <c r="AB78" s="46" t="s">
        <v>219</v>
      </c>
      <c r="AC78" s="46" t="s">
        <v>49</v>
      </c>
      <c r="AD78" s="45" t="s">
        <v>49</v>
      </c>
      <c r="AE78" s="53" t="s">
        <v>291</v>
      </c>
      <c r="AF78" s="100"/>
    </row>
    <row r="79" spans="1:32" s="13" customFormat="1" ht="27.75" customHeight="1">
      <c r="A79" s="37">
        <v>57</v>
      </c>
      <c r="B79" s="43" t="s">
        <v>574</v>
      </c>
      <c r="C79" s="39"/>
      <c r="D79" s="40" t="s">
        <v>119</v>
      </c>
      <c r="E79" s="46"/>
      <c r="F79" s="42">
        <v>29133</v>
      </c>
      <c r="G79" s="123">
        <f ca="1">NOW()</f>
        <v>44441.530303356485</v>
      </c>
      <c r="H79" s="124">
        <f>INT((G79-F79)/365.25)</f>
        <v>41</v>
      </c>
      <c r="I79" s="27" t="s">
        <v>611</v>
      </c>
      <c r="J79" s="46" t="s">
        <v>245</v>
      </c>
      <c r="K79" s="46" t="s">
        <v>259</v>
      </c>
      <c r="L79" s="40" t="s">
        <v>216</v>
      </c>
      <c r="M79" s="40" t="s">
        <v>216</v>
      </c>
      <c r="N79" s="40" t="s">
        <v>216</v>
      </c>
      <c r="O79" s="46" t="s">
        <v>612</v>
      </c>
      <c r="P79" s="45" t="s">
        <v>651</v>
      </c>
      <c r="Q79" s="66" t="s">
        <v>216</v>
      </c>
      <c r="R79" s="41" t="s">
        <v>216</v>
      </c>
      <c r="S79" s="41" t="s">
        <v>216</v>
      </c>
      <c r="T79" s="41" t="s">
        <v>219</v>
      </c>
      <c r="U79" s="41" t="s">
        <v>662</v>
      </c>
      <c r="V79" s="41" t="s">
        <v>616</v>
      </c>
      <c r="W79" s="41" t="s">
        <v>269</v>
      </c>
      <c r="X79" s="41" t="s">
        <v>269</v>
      </c>
      <c r="Y79" s="41">
        <v>12</v>
      </c>
      <c r="Z79" s="41">
        <v>2</v>
      </c>
      <c r="AA79" s="41" t="s">
        <v>219</v>
      </c>
      <c r="AB79" s="41" t="s">
        <v>219</v>
      </c>
      <c r="AC79" s="46" t="s">
        <v>665</v>
      </c>
      <c r="AD79" s="45" t="s">
        <v>666</v>
      </c>
      <c r="AE79" s="46"/>
      <c r="AF79" s="102"/>
    </row>
    <row r="80" spans="1:32" s="13" customFormat="1" ht="27.75" customHeight="1">
      <c r="A80" s="37">
        <v>58</v>
      </c>
      <c r="B80" s="43" t="s">
        <v>561</v>
      </c>
      <c r="C80" s="39"/>
      <c r="D80" s="44" t="s">
        <v>119</v>
      </c>
      <c r="E80" s="45"/>
      <c r="F80" s="42">
        <v>25519</v>
      </c>
      <c r="G80" s="123">
        <f ca="1">NOW()</f>
        <v>44441.530303356485</v>
      </c>
      <c r="H80" s="124">
        <f>INT((G80-F80)/365.25)</f>
        <v>51</v>
      </c>
      <c r="I80" s="27" t="s">
        <v>625</v>
      </c>
      <c r="J80" s="45" t="s">
        <v>245</v>
      </c>
      <c r="K80" s="46" t="s">
        <v>254</v>
      </c>
      <c r="L80" s="45" t="s">
        <v>216</v>
      </c>
      <c r="M80" s="40" t="s">
        <v>216</v>
      </c>
      <c r="N80" s="40" t="s">
        <v>216</v>
      </c>
      <c r="O80" s="45" t="s">
        <v>612</v>
      </c>
      <c r="P80" s="45" t="s">
        <v>626</v>
      </c>
      <c r="Q80" s="66" t="s">
        <v>216</v>
      </c>
      <c r="R80" s="41" t="s">
        <v>216</v>
      </c>
      <c r="S80" s="41" t="s">
        <v>216</v>
      </c>
      <c r="T80" s="41" t="s">
        <v>219</v>
      </c>
      <c r="U80" s="46" t="s">
        <v>627</v>
      </c>
      <c r="V80" s="41" t="s">
        <v>616</v>
      </c>
      <c r="W80" s="46" t="s">
        <v>628</v>
      </c>
      <c r="X80" s="46" t="s">
        <v>269</v>
      </c>
      <c r="Y80" s="93">
        <v>4</v>
      </c>
      <c r="Z80" s="93">
        <v>1</v>
      </c>
      <c r="AA80" s="41" t="s">
        <v>219</v>
      </c>
      <c r="AB80" s="41" t="s">
        <v>219</v>
      </c>
      <c r="AC80" s="93" t="s">
        <v>267</v>
      </c>
      <c r="AD80" s="66" t="s">
        <v>267</v>
      </c>
      <c r="AE80" s="46"/>
      <c r="AF80" s="102"/>
    </row>
    <row r="81" spans="1:32" s="271" customFormat="1" ht="27.75" customHeight="1">
      <c r="A81" s="37">
        <v>59</v>
      </c>
      <c r="B81" s="174" t="s">
        <v>157</v>
      </c>
      <c r="C81" s="39"/>
      <c r="D81" s="40" t="s">
        <v>119</v>
      </c>
      <c r="E81" s="46"/>
      <c r="F81" s="42">
        <v>22466</v>
      </c>
      <c r="G81" s="123">
        <f ca="1">NOW()</f>
        <v>44441.530303356485</v>
      </c>
      <c r="H81" s="124">
        <f>INT((G81-F81)/365.25)</f>
        <v>60</v>
      </c>
      <c r="I81" s="112" t="s">
        <v>340</v>
      </c>
      <c r="J81" s="56" t="s">
        <v>245</v>
      </c>
      <c r="K81" s="69" t="s">
        <v>231</v>
      </c>
      <c r="L81" s="45" t="s">
        <v>216</v>
      </c>
      <c r="M81" s="45" t="s">
        <v>216</v>
      </c>
      <c r="N81" s="45" t="s">
        <v>216</v>
      </c>
      <c r="O81" s="45" t="s">
        <v>217</v>
      </c>
      <c r="P81" s="44" t="s">
        <v>341</v>
      </c>
      <c r="Q81" s="66" t="s">
        <v>216</v>
      </c>
      <c r="R81" s="41" t="s">
        <v>216</v>
      </c>
      <c r="S81" s="41" t="s">
        <v>216</v>
      </c>
      <c r="T81" s="41" t="s">
        <v>219</v>
      </c>
      <c r="U81" s="46" t="s">
        <v>342</v>
      </c>
      <c r="V81" s="46" t="s">
        <v>343</v>
      </c>
      <c r="W81" s="46" t="s">
        <v>344</v>
      </c>
      <c r="X81" s="46" t="s">
        <v>223</v>
      </c>
      <c r="Y81" s="46" t="s">
        <v>345</v>
      </c>
      <c r="Z81" s="46">
        <v>5</v>
      </c>
      <c r="AA81" s="46" t="s">
        <v>216</v>
      </c>
      <c r="AB81" s="46" t="s">
        <v>219</v>
      </c>
      <c r="AC81" s="46" t="s">
        <v>270</v>
      </c>
      <c r="AD81" s="45" t="s">
        <v>227</v>
      </c>
      <c r="AE81" s="46"/>
      <c r="AF81" s="100"/>
    </row>
    <row r="82" spans="1:32" s="13" customFormat="1" ht="27.75" customHeight="1">
      <c r="A82" s="37">
        <v>60</v>
      </c>
      <c r="B82" s="175" t="s">
        <v>158</v>
      </c>
      <c r="C82" s="39"/>
      <c r="D82" s="40" t="s">
        <v>119</v>
      </c>
      <c r="E82" s="45"/>
      <c r="F82" s="42">
        <v>22381</v>
      </c>
      <c r="G82" s="123">
        <f ca="1">NOW()</f>
        <v>44441.530303356485</v>
      </c>
      <c r="H82" s="124">
        <f>INT((G82-F82)/365.25)</f>
        <v>60</v>
      </c>
      <c r="I82" s="27" t="s">
        <v>346</v>
      </c>
      <c r="J82" s="45" t="s">
        <v>245</v>
      </c>
      <c r="K82" s="46" t="s">
        <v>215</v>
      </c>
      <c r="L82" s="45" t="s">
        <v>216</v>
      </c>
      <c r="M82" s="45" t="s">
        <v>216</v>
      </c>
      <c r="N82" s="45" t="s">
        <v>216</v>
      </c>
      <c r="O82" s="45" t="s">
        <v>217</v>
      </c>
      <c r="P82" s="44" t="s">
        <v>218</v>
      </c>
      <c r="Q82" s="45" t="s">
        <v>216</v>
      </c>
      <c r="R82" s="41" t="s">
        <v>216</v>
      </c>
      <c r="S82" s="41" t="s">
        <v>216</v>
      </c>
      <c r="T82" s="41" t="s">
        <v>219</v>
      </c>
      <c r="U82" s="46" t="s">
        <v>256</v>
      </c>
      <c r="V82" s="46" t="s">
        <v>221</v>
      </c>
      <c r="W82" s="46" t="s">
        <v>277</v>
      </c>
      <c r="X82" s="46" t="s">
        <v>223</v>
      </c>
      <c r="Y82" s="46" t="s">
        <v>347</v>
      </c>
      <c r="Z82" s="46">
        <v>2</v>
      </c>
      <c r="AA82" s="46" t="s">
        <v>225</v>
      </c>
      <c r="AB82" s="46" t="s">
        <v>219</v>
      </c>
      <c r="AC82" s="46" t="s">
        <v>348</v>
      </c>
      <c r="AD82" s="45" t="s">
        <v>348</v>
      </c>
      <c r="AE82" s="53" t="s">
        <v>349</v>
      </c>
      <c r="AF82" s="102"/>
    </row>
    <row r="83" spans="1:32" s="13" customFormat="1" ht="27.75" customHeight="1">
      <c r="A83" s="37">
        <v>61</v>
      </c>
      <c r="B83" s="43" t="s">
        <v>159</v>
      </c>
      <c r="C83" s="39"/>
      <c r="D83" s="65" t="s">
        <v>119</v>
      </c>
      <c r="E83" s="66"/>
      <c r="F83" s="42">
        <v>22317</v>
      </c>
      <c r="G83" s="123">
        <f ca="1">NOW()</f>
        <v>44441.530303356485</v>
      </c>
      <c r="H83" s="124">
        <f>INT((G83-F83)/365.25)</f>
        <v>60</v>
      </c>
      <c r="I83" s="27" t="s">
        <v>350</v>
      </c>
      <c r="J83" s="45" t="s">
        <v>258</v>
      </c>
      <c r="K83" s="45" t="s">
        <v>259</v>
      </c>
      <c r="L83" s="45" t="s">
        <v>216</v>
      </c>
      <c r="M83" s="45" t="s">
        <v>216</v>
      </c>
      <c r="N83" s="45" t="s">
        <v>216</v>
      </c>
      <c r="O83" s="182" t="s">
        <v>217</v>
      </c>
      <c r="P83" s="45" t="s">
        <v>218</v>
      </c>
      <c r="Q83" s="45" t="s">
        <v>216</v>
      </c>
      <c r="R83" s="46" t="s">
        <v>216</v>
      </c>
      <c r="S83" s="41" t="s">
        <v>216</v>
      </c>
      <c r="T83" s="41" t="s">
        <v>219</v>
      </c>
      <c r="U83" s="41" t="s">
        <v>351</v>
      </c>
      <c r="V83" s="41" t="s">
        <v>221</v>
      </c>
      <c r="W83" s="46" t="s">
        <v>277</v>
      </c>
      <c r="X83" s="46" t="s">
        <v>223</v>
      </c>
      <c r="Y83" s="46" t="s">
        <v>352</v>
      </c>
      <c r="Z83" s="46">
        <v>3</v>
      </c>
      <c r="AA83" s="46" t="s">
        <v>219</v>
      </c>
      <c r="AB83" s="46" t="s">
        <v>219</v>
      </c>
      <c r="AC83" s="46" t="s">
        <v>353</v>
      </c>
      <c r="AD83" s="45" t="s">
        <v>354</v>
      </c>
      <c r="AE83" s="46" t="s">
        <v>291</v>
      </c>
      <c r="AF83" s="102"/>
    </row>
    <row r="84" spans="1:32" s="271" customFormat="1" ht="27.75" customHeight="1">
      <c r="A84" s="37">
        <v>62</v>
      </c>
      <c r="B84" s="38" t="s">
        <v>160</v>
      </c>
      <c r="C84" s="39"/>
      <c r="D84" s="40" t="s">
        <v>119</v>
      </c>
      <c r="E84" s="45"/>
      <c r="F84" s="42">
        <v>29933</v>
      </c>
      <c r="G84" s="123">
        <f ca="1">NOW()</f>
        <v>44441.530303356485</v>
      </c>
      <c r="H84" s="124">
        <f>INT((G84-F84)/365.25)</f>
        <v>39</v>
      </c>
      <c r="I84" s="27" t="s">
        <v>355</v>
      </c>
      <c r="J84" s="45" t="s">
        <v>245</v>
      </c>
      <c r="K84" s="45" t="s">
        <v>215</v>
      </c>
      <c r="L84" s="45" t="s">
        <v>216</v>
      </c>
      <c r="M84" s="45" t="s">
        <v>216</v>
      </c>
      <c r="N84" s="45" t="s">
        <v>216</v>
      </c>
      <c r="O84" s="182" t="s">
        <v>217</v>
      </c>
      <c r="P84" s="44" t="s">
        <v>218</v>
      </c>
      <c r="Q84" s="45" t="s">
        <v>216</v>
      </c>
      <c r="R84" s="46" t="s">
        <v>216</v>
      </c>
      <c r="S84" s="46" t="s">
        <v>216</v>
      </c>
      <c r="T84" s="46" t="s">
        <v>219</v>
      </c>
      <c r="U84" s="41" t="s">
        <v>286</v>
      </c>
      <c r="V84" s="41" t="s">
        <v>221</v>
      </c>
      <c r="W84" s="46" t="s">
        <v>277</v>
      </c>
      <c r="X84" s="46" t="s">
        <v>223</v>
      </c>
      <c r="Y84" s="46">
        <v>4</v>
      </c>
      <c r="Z84" s="46">
        <v>1</v>
      </c>
      <c r="AA84" s="46" t="s">
        <v>219</v>
      </c>
      <c r="AB84" s="46" t="s">
        <v>219</v>
      </c>
      <c r="AC84" s="46" t="s">
        <v>49</v>
      </c>
      <c r="AD84" s="45" t="s">
        <v>49</v>
      </c>
      <c r="AE84" s="46"/>
      <c r="AF84" s="102"/>
    </row>
    <row r="85" spans="1:32" s="13" customFormat="1" ht="27.75" customHeight="1">
      <c r="A85" s="37">
        <v>63</v>
      </c>
      <c r="B85" s="38" t="s">
        <v>570</v>
      </c>
      <c r="C85" s="39"/>
      <c r="D85" s="47" t="s">
        <v>119</v>
      </c>
      <c r="E85" s="61"/>
      <c r="F85" s="42">
        <v>29721</v>
      </c>
      <c r="G85" s="123">
        <f ca="1">NOW()</f>
        <v>44441.530303356485</v>
      </c>
      <c r="H85" s="124">
        <f>INT((G85-F85)/365.25)</f>
        <v>40</v>
      </c>
      <c r="I85" s="27" t="s">
        <v>611</v>
      </c>
      <c r="J85" s="61" t="s">
        <v>245</v>
      </c>
      <c r="K85" s="61" t="s">
        <v>259</v>
      </c>
      <c r="L85" s="45" t="s">
        <v>216</v>
      </c>
      <c r="M85" s="45" t="s">
        <v>216</v>
      </c>
      <c r="N85" s="45" t="s">
        <v>216</v>
      </c>
      <c r="O85" s="182" t="s">
        <v>612</v>
      </c>
      <c r="P85" s="45" t="s">
        <v>654</v>
      </c>
      <c r="Q85" s="45" t="s">
        <v>216</v>
      </c>
      <c r="R85" s="46" t="s">
        <v>216</v>
      </c>
      <c r="S85" s="46" t="s">
        <v>216</v>
      </c>
      <c r="T85" s="41" t="s">
        <v>219</v>
      </c>
      <c r="U85" s="46" t="s">
        <v>652</v>
      </c>
      <c r="V85" s="41" t="s">
        <v>616</v>
      </c>
      <c r="W85" s="46" t="s">
        <v>235</v>
      </c>
      <c r="X85" s="46" t="s">
        <v>235</v>
      </c>
      <c r="Y85" s="41">
        <v>9</v>
      </c>
      <c r="Z85" s="41">
        <v>3</v>
      </c>
      <c r="AA85" s="41" t="s">
        <v>219</v>
      </c>
      <c r="AB85" s="41" t="s">
        <v>219</v>
      </c>
      <c r="AC85" s="48" t="s">
        <v>655</v>
      </c>
      <c r="AD85" s="45" t="s">
        <v>656</v>
      </c>
      <c r="AE85" s="48"/>
      <c r="AF85" s="100"/>
    </row>
    <row r="86" spans="1:32" s="13" customFormat="1" ht="27.75" customHeight="1">
      <c r="A86" s="37">
        <v>64</v>
      </c>
      <c r="B86" s="43" t="s">
        <v>161</v>
      </c>
      <c r="C86" s="151"/>
      <c r="D86" s="44" t="s">
        <v>119</v>
      </c>
      <c r="E86" s="54"/>
      <c r="F86" s="42">
        <v>29769</v>
      </c>
      <c r="G86" s="123">
        <f ca="1">NOW()</f>
        <v>44441.530303356485</v>
      </c>
      <c r="H86" s="124">
        <f>INT((G86-F86)/365.25)</f>
        <v>40</v>
      </c>
      <c r="I86" s="27" t="s">
        <v>356</v>
      </c>
      <c r="J86" s="54" t="s">
        <v>245</v>
      </c>
      <c r="K86" s="54" t="s">
        <v>241</v>
      </c>
      <c r="L86" s="54" t="s">
        <v>219</v>
      </c>
      <c r="M86" s="45" t="s">
        <v>219</v>
      </c>
      <c r="N86" s="45" t="s">
        <v>219</v>
      </c>
      <c r="O86" s="45" t="s">
        <v>263</v>
      </c>
      <c r="P86" s="79" t="s">
        <v>357</v>
      </c>
      <c r="Q86" s="66" t="s">
        <v>219</v>
      </c>
      <c r="R86" s="41" t="s">
        <v>216</v>
      </c>
      <c r="S86" s="41" t="s">
        <v>219</v>
      </c>
      <c r="T86" s="41" t="s">
        <v>219</v>
      </c>
      <c r="U86" s="46" t="s">
        <v>358</v>
      </c>
      <c r="V86" s="41" t="s">
        <v>221</v>
      </c>
      <c r="W86" s="46" t="s">
        <v>358</v>
      </c>
      <c r="X86" s="46" t="s">
        <v>244</v>
      </c>
      <c r="Y86" s="41">
        <v>9.23</v>
      </c>
      <c r="Z86" s="41">
        <v>2</v>
      </c>
      <c r="AA86" s="41" t="s">
        <v>219</v>
      </c>
      <c r="AB86" s="41" t="s">
        <v>219</v>
      </c>
      <c r="AC86" s="93" t="s">
        <v>236</v>
      </c>
      <c r="AD86" s="66" t="s">
        <v>227</v>
      </c>
      <c r="AE86" s="93" t="s">
        <v>359</v>
      </c>
      <c r="AF86" s="104"/>
    </row>
    <row r="87" spans="1:32" s="13" customFormat="1" ht="27.75" customHeight="1">
      <c r="A87" s="37">
        <v>65</v>
      </c>
      <c r="B87" s="43" t="s">
        <v>599</v>
      </c>
      <c r="C87" s="39"/>
      <c r="D87" s="44" t="s">
        <v>119</v>
      </c>
      <c r="E87" s="45"/>
      <c r="F87" s="42">
        <v>25724</v>
      </c>
      <c r="G87" s="123">
        <f ca="1">NOW()</f>
        <v>44441.530303356485</v>
      </c>
      <c r="H87" s="124">
        <f>INT((G87-F87)/365.25)</f>
        <v>51</v>
      </c>
      <c r="I87" s="27" t="s">
        <v>611</v>
      </c>
      <c r="J87" s="78" t="s">
        <v>258</v>
      </c>
      <c r="K87" s="78" t="s">
        <v>231</v>
      </c>
      <c r="L87" s="45" t="s">
        <v>216</v>
      </c>
      <c r="M87" s="45" t="s">
        <v>216</v>
      </c>
      <c r="N87" s="45" t="s">
        <v>216</v>
      </c>
      <c r="O87" s="45" t="s">
        <v>612</v>
      </c>
      <c r="P87" s="45" t="s">
        <v>716</v>
      </c>
      <c r="Q87" s="66" t="s">
        <v>216</v>
      </c>
      <c r="R87" s="41" t="s">
        <v>216</v>
      </c>
      <c r="S87" s="41" t="s">
        <v>216</v>
      </c>
      <c r="T87" s="41" t="s">
        <v>219</v>
      </c>
      <c r="U87" s="41" t="s">
        <v>647</v>
      </c>
      <c r="V87" s="46" t="s">
        <v>616</v>
      </c>
      <c r="W87" s="41" t="s">
        <v>219</v>
      </c>
      <c r="X87" s="41" t="s">
        <v>223</v>
      </c>
      <c r="Y87" s="41">
        <v>20</v>
      </c>
      <c r="Z87" s="41">
        <v>1</v>
      </c>
      <c r="AA87" s="41" t="s">
        <v>219</v>
      </c>
      <c r="AB87" s="41" t="s">
        <v>219</v>
      </c>
      <c r="AC87" s="46" t="s">
        <v>49</v>
      </c>
      <c r="AD87" s="45" t="s">
        <v>49</v>
      </c>
      <c r="AE87" s="46"/>
      <c r="AF87" s="102"/>
    </row>
    <row r="88" spans="1:32" s="13" customFormat="1" ht="27.75" customHeight="1">
      <c r="A88" s="37">
        <v>66</v>
      </c>
      <c r="B88" s="38" t="s">
        <v>162</v>
      </c>
      <c r="C88" s="39"/>
      <c r="D88" s="47" t="s">
        <v>119</v>
      </c>
      <c r="E88" s="61"/>
      <c r="F88" s="42">
        <v>25180</v>
      </c>
      <c r="G88" s="123">
        <f ca="1">NOW()</f>
        <v>44441.530303356485</v>
      </c>
      <c r="H88" s="124">
        <f>INT((G88-F88)/365.25)</f>
        <v>52</v>
      </c>
      <c r="I88" s="27" t="s">
        <v>271</v>
      </c>
      <c r="J88" s="45" t="s">
        <v>258</v>
      </c>
      <c r="K88" s="45" t="s">
        <v>231</v>
      </c>
      <c r="L88" s="45" t="s">
        <v>216</v>
      </c>
      <c r="M88" s="45" t="s">
        <v>216</v>
      </c>
      <c r="N88" s="45" t="s">
        <v>216</v>
      </c>
      <c r="O88" s="45" t="s">
        <v>217</v>
      </c>
      <c r="P88" s="45" t="s">
        <v>218</v>
      </c>
      <c r="Q88" s="45" t="s">
        <v>216</v>
      </c>
      <c r="R88" s="41" t="s">
        <v>216</v>
      </c>
      <c r="S88" s="41" t="s">
        <v>216</v>
      </c>
      <c r="T88" s="41" t="s">
        <v>219</v>
      </c>
      <c r="U88" s="46" t="s">
        <v>256</v>
      </c>
      <c r="V88" s="46" t="s">
        <v>221</v>
      </c>
      <c r="W88" s="46" t="s">
        <v>219</v>
      </c>
      <c r="X88" s="46" t="s">
        <v>219</v>
      </c>
      <c r="Y88" s="46">
        <v>16</v>
      </c>
      <c r="Z88" s="46">
        <v>3</v>
      </c>
      <c r="AA88" s="46" t="s">
        <v>225</v>
      </c>
      <c r="AB88" s="46" t="s">
        <v>219</v>
      </c>
      <c r="AC88" s="46" t="s">
        <v>360</v>
      </c>
      <c r="AD88" s="45" t="s">
        <v>227</v>
      </c>
      <c r="AE88" s="62" t="s">
        <v>361</v>
      </c>
      <c r="AF88" s="103"/>
    </row>
    <row r="89" spans="1:32" s="271" customFormat="1" ht="27.75" customHeight="1">
      <c r="A89" s="37">
        <v>67</v>
      </c>
      <c r="B89" s="38" t="s">
        <v>163</v>
      </c>
      <c r="C89" s="39"/>
      <c r="D89" s="44" t="s">
        <v>142</v>
      </c>
      <c r="E89" s="61"/>
      <c r="F89" s="42">
        <v>34786</v>
      </c>
      <c r="G89" s="123">
        <f ca="1">NOW()</f>
        <v>44441.530303356485</v>
      </c>
      <c r="H89" s="124">
        <f>INT((G89-F89)/365.25)</f>
        <v>26</v>
      </c>
      <c r="I89" s="27" t="s">
        <v>362</v>
      </c>
      <c r="J89" s="45" t="s">
        <v>219</v>
      </c>
      <c r="K89" s="45" t="s">
        <v>215</v>
      </c>
      <c r="L89" s="45" t="s">
        <v>216</v>
      </c>
      <c r="M89" s="45" t="s">
        <v>216</v>
      </c>
      <c r="N89" s="45" t="s">
        <v>216</v>
      </c>
      <c r="O89" s="182" t="s">
        <v>217</v>
      </c>
      <c r="P89" s="45" t="s">
        <v>219</v>
      </c>
      <c r="Q89" s="45" t="s">
        <v>216</v>
      </c>
      <c r="R89" s="46" t="s">
        <v>216</v>
      </c>
      <c r="S89" s="46" t="s">
        <v>216</v>
      </c>
      <c r="T89" s="46" t="s">
        <v>219</v>
      </c>
      <c r="U89" s="41" t="s">
        <v>276</v>
      </c>
      <c r="V89" s="41" t="s">
        <v>221</v>
      </c>
      <c r="W89" s="46" t="s">
        <v>277</v>
      </c>
      <c r="X89" s="46" t="s">
        <v>223</v>
      </c>
      <c r="Y89" s="46" t="s">
        <v>363</v>
      </c>
      <c r="Z89" s="46">
        <v>5</v>
      </c>
      <c r="AA89" s="46" t="s">
        <v>219</v>
      </c>
      <c r="AB89" s="46" t="s">
        <v>219</v>
      </c>
      <c r="AC89" s="46" t="s">
        <v>236</v>
      </c>
      <c r="AD89" s="45" t="s">
        <v>227</v>
      </c>
      <c r="AE89" s="48"/>
      <c r="AF89" s="100"/>
    </row>
    <row r="90" spans="1:32" s="13" customFormat="1" ht="27.75" customHeight="1">
      <c r="A90" s="37">
        <v>68</v>
      </c>
      <c r="B90" s="38" t="s">
        <v>164</v>
      </c>
      <c r="C90" s="151"/>
      <c r="D90" s="40" t="s">
        <v>142</v>
      </c>
      <c r="E90" s="46"/>
      <c r="F90" s="42">
        <v>35168</v>
      </c>
      <c r="G90" s="123">
        <f ca="1">NOW()</f>
        <v>44441.530303356485</v>
      </c>
      <c r="H90" s="124">
        <f>INT((G90-F90)/365.25)</f>
        <v>25</v>
      </c>
      <c r="I90" s="27" t="s">
        <v>364</v>
      </c>
      <c r="J90" s="54" t="s">
        <v>245</v>
      </c>
      <c r="K90" s="78" t="s">
        <v>259</v>
      </c>
      <c r="L90" s="45" t="s">
        <v>216</v>
      </c>
      <c r="M90" s="45" t="s">
        <v>216</v>
      </c>
      <c r="N90" s="45" t="s">
        <v>216</v>
      </c>
      <c r="O90" s="45" t="s">
        <v>217</v>
      </c>
      <c r="P90" s="45" t="s">
        <v>218</v>
      </c>
      <c r="Q90" s="45" t="s">
        <v>216</v>
      </c>
      <c r="R90" s="46" t="s">
        <v>225</v>
      </c>
      <c r="S90" s="41" t="s">
        <v>216</v>
      </c>
      <c r="T90" s="41" t="s">
        <v>219</v>
      </c>
      <c r="U90" s="46" t="s">
        <v>222</v>
      </c>
      <c r="V90" s="41" t="s">
        <v>221</v>
      </c>
      <c r="W90" s="46" t="s">
        <v>222</v>
      </c>
      <c r="X90" s="46" t="s">
        <v>223</v>
      </c>
      <c r="Y90" s="46" t="s">
        <v>365</v>
      </c>
      <c r="Z90" s="46">
        <v>4</v>
      </c>
      <c r="AA90" s="46" t="s">
        <v>225</v>
      </c>
      <c r="AB90" s="46" t="s">
        <v>219</v>
      </c>
      <c r="AC90" s="41" t="s">
        <v>236</v>
      </c>
      <c r="AD90" s="66" t="s">
        <v>227</v>
      </c>
      <c r="AE90" s="46"/>
      <c r="AF90" s="101"/>
    </row>
    <row r="91" spans="1:33" s="13" customFormat="1" ht="27.75" customHeight="1">
      <c r="A91" s="37">
        <v>69</v>
      </c>
      <c r="B91" s="49" t="s">
        <v>165</v>
      </c>
      <c r="C91" s="173"/>
      <c r="D91" s="45" t="s">
        <v>119</v>
      </c>
      <c r="E91" s="53"/>
      <c r="F91" s="42">
        <v>29373</v>
      </c>
      <c r="G91" s="123">
        <f ca="1">NOW()</f>
        <v>44441.530303356485</v>
      </c>
      <c r="H91" s="124">
        <f>INT((G91-F91)/365.25)</f>
        <v>41</v>
      </c>
      <c r="I91" s="27" t="s">
        <v>366</v>
      </c>
      <c r="J91" s="45" t="s">
        <v>214</v>
      </c>
      <c r="K91" s="45" t="s">
        <v>259</v>
      </c>
      <c r="L91" s="45" t="s">
        <v>216</v>
      </c>
      <c r="M91" s="45" t="s">
        <v>216</v>
      </c>
      <c r="N91" s="45" t="s">
        <v>216</v>
      </c>
      <c r="O91" s="45" t="s">
        <v>217</v>
      </c>
      <c r="P91" s="45" t="s">
        <v>218</v>
      </c>
      <c r="Q91" s="66" t="s">
        <v>216</v>
      </c>
      <c r="R91" s="41" t="s">
        <v>216</v>
      </c>
      <c r="S91" s="41" t="s">
        <v>216</v>
      </c>
      <c r="T91" s="41" t="s">
        <v>216</v>
      </c>
      <c r="U91" s="46" t="s">
        <v>247</v>
      </c>
      <c r="V91" s="46" t="s">
        <v>221</v>
      </c>
      <c r="W91" s="46" t="s">
        <v>248</v>
      </c>
      <c r="X91" s="46" t="s">
        <v>249</v>
      </c>
      <c r="Y91" s="46" t="s">
        <v>250</v>
      </c>
      <c r="Z91" s="46">
        <v>2</v>
      </c>
      <c r="AA91" s="46" t="s">
        <v>216</v>
      </c>
      <c r="AB91" s="46" t="s">
        <v>219</v>
      </c>
      <c r="AC91" s="46" t="s">
        <v>367</v>
      </c>
      <c r="AD91" s="45" t="s">
        <v>368</v>
      </c>
      <c r="AE91" s="53"/>
      <c r="AF91" s="105"/>
      <c r="AG91" s="13" t="s">
        <v>16</v>
      </c>
    </row>
    <row r="92" spans="1:32" s="13" customFormat="1" ht="27.75" customHeight="1">
      <c r="A92" s="37">
        <v>70</v>
      </c>
      <c r="B92" s="38" t="s">
        <v>166</v>
      </c>
      <c r="C92" s="39"/>
      <c r="D92" s="40" t="s">
        <v>119</v>
      </c>
      <c r="E92" s="45"/>
      <c r="F92" s="42">
        <v>28440</v>
      </c>
      <c r="G92" s="123">
        <f ca="1">NOW()</f>
        <v>44441.530303356485</v>
      </c>
      <c r="H92" s="124">
        <f>INT((G92-F92)/365.25)</f>
        <v>43</v>
      </c>
      <c r="I92" s="112" t="s">
        <v>369</v>
      </c>
      <c r="J92" s="40" t="s">
        <v>245</v>
      </c>
      <c r="K92" s="40" t="s">
        <v>215</v>
      </c>
      <c r="L92" s="40" t="s">
        <v>216</v>
      </c>
      <c r="M92" s="40" t="s">
        <v>216</v>
      </c>
      <c r="N92" s="46" t="s">
        <v>216</v>
      </c>
      <c r="O92" s="45" t="s">
        <v>217</v>
      </c>
      <c r="P92" s="44" t="s">
        <v>370</v>
      </c>
      <c r="Q92" s="66" t="s">
        <v>216</v>
      </c>
      <c r="R92" s="65" t="s">
        <v>216</v>
      </c>
      <c r="S92" s="65" t="s">
        <v>216</v>
      </c>
      <c r="T92" s="65" t="s">
        <v>219</v>
      </c>
      <c r="U92" s="40" t="s">
        <v>304</v>
      </c>
      <c r="V92" s="40" t="s">
        <v>221</v>
      </c>
      <c r="W92" s="40" t="s">
        <v>219</v>
      </c>
      <c r="X92" s="40" t="s">
        <v>219</v>
      </c>
      <c r="Y92" s="40">
        <v>27</v>
      </c>
      <c r="Z92" s="40">
        <v>1</v>
      </c>
      <c r="AA92" s="40" t="s">
        <v>216</v>
      </c>
      <c r="AB92" s="40" t="s">
        <v>216</v>
      </c>
      <c r="AC92" s="40" t="s">
        <v>49</v>
      </c>
      <c r="AD92" s="40" t="s">
        <v>49</v>
      </c>
      <c r="AE92" s="40"/>
      <c r="AF92" s="100"/>
    </row>
    <row r="93" spans="1:32" s="13" customFormat="1" ht="27.75" customHeight="1">
      <c r="A93" s="37">
        <v>71</v>
      </c>
      <c r="B93" s="38" t="s">
        <v>167</v>
      </c>
      <c r="C93" s="39"/>
      <c r="D93" s="62" t="s">
        <v>119</v>
      </c>
      <c r="E93" s="52"/>
      <c r="F93" s="42">
        <v>29012</v>
      </c>
      <c r="G93" s="123">
        <f ca="1">NOW()</f>
        <v>44441.530303356485</v>
      </c>
      <c r="H93" s="124">
        <f>INT((G93-F93)/365.25)</f>
        <v>42</v>
      </c>
      <c r="I93" s="27" t="s">
        <v>640</v>
      </c>
      <c r="J93" s="45" t="s">
        <v>245</v>
      </c>
      <c r="K93" s="61" t="s">
        <v>259</v>
      </c>
      <c r="L93" s="40" t="s">
        <v>216</v>
      </c>
      <c r="M93" s="40" t="s">
        <v>216</v>
      </c>
      <c r="N93" s="46" t="s">
        <v>216</v>
      </c>
      <c r="O93" s="66" t="s">
        <v>612</v>
      </c>
      <c r="P93" s="52" t="s">
        <v>626</v>
      </c>
      <c r="Q93" s="45" t="s">
        <v>216</v>
      </c>
      <c r="R93" s="40" t="s">
        <v>216</v>
      </c>
      <c r="S93" s="65" t="s">
        <v>216</v>
      </c>
      <c r="T93" s="41" t="s">
        <v>219</v>
      </c>
      <c r="U93" s="40" t="s">
        <v>635</v>
      </c>
      <c r="V93" s="65" t="s">
        <v>616</v>
      </c>
      <c r="W93" s="40" t="s">
        <v>636</v>
      </c>
      <c r="X93" s="40" t="s">
        <v>262</v>
      </c>
      <c r="Y93" s="40">
        <v>5</v>
      </c>
      <c r="Z93" s="40">
        <v>3</v>
      </c>
      <c r="AA93" s="40" t="s">
        <v>219</v>
      </c>
      <c r="AB93" s="40" t="s">
        <v>219</v>
      </c>
      <c r="AC93" s="41" t="s">
        <v>236</v>
      </c>
      <c r="AD93" s="46" t="s">
        <v>227</v>
      </c>
      <c r="AE93" s="46" t="s">
        <v>637</v>
      </c>
      <c r="AF93" s="100"/>
    </row>
    <row r="94" spans="1:32" s="13" customFormat="1" ht="27.75" customHeight="1">
      <c r="A94" s="37">
        <v>72</v>
      </c>
      <c r="B94" s="38" t="s">
        <v>585</v>
      </c>
      <c r="C94" s="151" t="s">
        <v>586</v>
      </c>
      <c r="D94" s="40" t="s">
        <v>119</v>
      </c>
      <c r="E94" s="46"/>
      <c r="F94" s="42">
        <v>34843</v>
      </c>
      <c r="G94" s="123">
        <f ca="1">NOW()</f>
        <v>44441.530303356485</v>
      </c>
      <c r="H94" s="124">
        <f>INT((G94-F94)/365.25)</f>
        <v>26</v>
      </c>
      <c r="I94" s="113" t="s">
        <v>287</v>
      </c>
      <c r="J94" s="238" t="s">
        <v>245</v>
      </c>
      <c r="K94" s="81" t="s">
        <v>254</v>
      </c>
      <c r="L94" s="40" t="s">
        <v>216</v>
      </c>
      <c r="M94" s="40" t="s">
        <v>216</v>
      </c>
      <c r="N94" s="46" t="s">
        <v>216</v>
      </c>
      <c r="O94" s="45" t="s">
        <v>612</v>
      </c>
      <c r="P94" s="44" t="s">
        <v>383</v>
      </c>
      <c r="Q94" s="66" t="s">
        <v>216</v>
      </c>
      <c r="R94" s="65" t="s">
        <v>216</v>
      </c>
      <c r="S94" s="65" t="s">
        <v>216</v>
      </c>
      <c r="T94" s="41" t="s">
        <v>219</v>
      </c>
      <c r="U94" s="40" t="s">
        <v>697</v>
      </c>
      <c r="V94" s="40" t="s">
        <v>616</v>
      </c>
      <c r="W94" s="40" t="s">
        <v>223</v>
      </c>
      <c r="X94" s="40" t="s">
        <v>223</v>
      </c>
      <c r="Y94" s="46">
        <v>16.18</v>
      </c>
      <c r="Z94" s="46">
        <v>2</v>
      </c>
      <c r="AA94" s="46" t="s">
        <v>219</v>
      </c>
      <c r="AB94" s="46" t="s">
        <v>219</v>
      </c>
      <c r="AC94" s="41" t="s">
        <v>687</v>
      </c>
      <c r="AD94" s="46" t="s">
        <v>690</v>
      </c>
      <c r="AE94" s="46"/>
      <c r="AF94" s="100"/>
    </row>
    <row r="95" spans="1:32" s="13" customFormat="1" ht="27.75" customHeight="1">
      <c r="A95" s="37">
        <v>73</v>
      </c>
      <c r="B95" s="38" t="s">
        <v>168</v>
      </c>
      <c r="C95" s="39"/>
      <c r="D95" s="40" t="s">
        <v>119</v>
      </c>
      <c r="E95" s="53"/>
      <c r="F95" s="42">
        <v>30160</v>
      </c>
      <c r="G95" s="123">
        <f ca="1">NOW()</f>
        <v>44441.530303356485</v>
      </c>
      <c r="H95" s="124">
        <f>INT((G95-F95)/365.25)</f>
        <v>39</v>
      </c>
      <c r="I95" s="112" t="s">
        <v>375</v>
      </c>
      <c r="J95" s="40" t="s">
        <v>245</v>
      </c>
      <c r="K95" s="46" t="s">
        <v>259</v>
      </c>
      <c r="L95" s="40" t="s">
        <v>216</v>
      </c>
      <c r="M95" s="40" t="s">
        <v>216</v>
      </c>
      <c r="N95" s="46" t="s">
        <v>216</v>
      </c>
      <c r="O95" s="45" t="s">
        <v>217</v>
      </c>
      <c r="P95" s="44" t="s">
        <v>376</v>
      </c>
      <c r="Q95" s="66" t="s">
        <v>216</v>
      </c>
      <c r="R95" s="65" t="s">
        <v>216</v>
      </c>
      <c r="S95" s="65" t="s">
        <v>216</v>
      </c>
      <c r="T95" s="41" t="s">
        <v>219</v>
      </c>
      <c r="U95" s="40" t="s">
        <v>289</v>
      </c>
      <c r="V95" s="40" t="s">
        <v>290</v>
      </c>
      <c r="W95" s="40" t="s">
        <v>219</v>
      </c>
      <c r="X95" s="40" t="s">
        <v>219</v>
      </c>
      <c r="Y95" s="46">
        <v>19</v>
      </c>
      <c r="Z95" s="46">
        <v>4</v>
      </c>
      <c r="AA95" s="46" t="s">
        <v>219</v>
      </c>
      <c r="AB95" s="46" t="s">
        <v>219</v>
      </c>
      <c r="AC95" s="46" t="s">
        <v>49</v>
      </c>
      <c r="AD95" s="46" t="s">
        <v>49</v>
      </c>
      <c r="AE95" s="53" t="s">
        <v>291</v>
      </c>
      <c r="AF95" s="100"/>
    </row>
    <row r="96" spans="1:32" s="271" customFormat="1" ht="27.75" customHeight="1">
      <c r="A96" s="37">
        <v>74</v>
      </c>
      <c r="B96" s="43" t="s">
        <v>169</v>
      </c>
      <c r="C96" s="39"/>
      <c r="D96" s="40" t="s">
        <v>119</v>
      </c>
      <c r="E96" s="46"/>
      <c r="F96" s="42">
        <v>36331</v>
      </c>
      <c r="G96" s="123">
        <f ca="1">NOW()</f>
        <v>44441.530303356485</v>
      </c>
      <c r="H96" s="124">
        <f>INT((G96-F96)/365.25)</f>
        <v>22</v>
      </c>
      <c r="I96" s="112" t="s">
        <v>377</v>
      </c>
      <c r="J96" s="40" t="s">
        <v>378</v>
      </c>
      <c r="K96" s="46" t="s">
        <v>259</v>
      </c>
      <c r="L96" s="45" t="s">
        <v>216</v>
      </c>
      <c r="M96" s="40" t="s">
        <v>216</v>
      </c>
      <c r="N96" s="46" t="s">
        <v>216</v>
      </c>
      <c r="O96" s="45" t="s">
        <v>217</v>
      </c>
      <c r="P96" s="44" t="s">
        <v>219</v>
      </c>
      <c r="Q96" s="66" t="s">
        <v>216</v>
      </c>
      <c r="R96" s="41" t="s">
        <v>216</v>
      </c>
      <c r="S96" s="41" t="s">
        <v>216</v>
      </c>
      <c r="T96" s="41" t="s">
        <v>219</v>
      </c>
      <c r="U96" s="46" t="s">
        <v>300</v>
      </c>
      <c r="V96" s="40" t="s">
        <v>290</v>
      </c>
      <c r="W96" s="46" t="s">
        <v>379</v>
      </c>
      <c r="X96" s="46" t="s">
        <v>223</v>
      </c>
      <c r="Y96" s="46">
        <v>20</v>
      </c>
      <c r="Z96" s="46">
        <v>3</v>
      </c>
      <c r="AA96" s="46" t="s">
        <v>219</v>
      </c>
      <c r="AB96" s="46" t="s">
        <v>219</v>
      </c>
      <c r="AC96" s="46" t="s">
        <v>236</v>
      </c>
      <c r="AD96" s="46" t="s">
        <v>227</v>
      </c>
      <c r="AE96" s="52"/>
      <c r="AF96" s="100"/>
    </row>
    <row r="97" spans="1:32" s="13" customFormat="1" ht="27.75" customHeight="1">
      <c r="A97" s="37">
        <v>75</v>
      </c>
      <c r="B97" s="38" t="s">
        <v>170</v>
      </c>
      <c r="C97" s="38" t="s">
        <v>580</v>
      </c>
      <c r="D97" s="45" t="s">
        <v>119</v>
      </c>
      <c r="E97" s="46"/>
      <c r="F97" s="42">
        <v>33535</v>
      </c>
      <c r="G97" s="123">
        <f ca="1">NOW()</f>
        <v>44441.530303356485</v>
      </c>
      <c r="H97" s="124">
        <f>INT((G97-F97)/365.25)</f>
        <v>29</v>
      </c>
      <c r="I97" s="113" t="s">
        <v>380</v>
      </c>
      <c r="J97" s="70" t="s">
        <v>245</v>
      </c>
      <c r="K97" s="70" t="s">
        <v>259</v>
      </c>
      <c r="L97" s="45" t="s">
        <v>216</v>
      </c>
      <c r="M97" s="40" t="s">
        <v>216</v>
      </c>
      <c r="N97" s="46" t="s">
        <v>216</v>
      </c>
      <c r="O97" s="45" t="s">
        <v>217</v>
      </c>
      <c r="P97" s="71" t="s">
        <v>218</v>
      </c>
      <c r="Q97" s="66" t="s">
        <v>216</v>
      </c>
      <c r="R97" s="41" t="s">
        <v>216</v>
      </c>
      <c r="S97" s="41" t="s">
        <v>216</v>
      </c>
      <c r="T97" s="41" t="s">
        <v>219</v>
      </c>
      <c r="U97" s="41" t="s">
        <v>220</v>
      </c>
      <c r="V97" s="65" t="s">
        <v>221</v>
      </c>
      <c r="W97" s="41" t="s">
        <v>373</v>
      </c>
      <c r="X97" s="41" t="s">
        <v>223</v>
      </c>
      <c r="Y97" s="41">
        <v>13.25</v>
      </c>
      <c r="Z97" s="41">
        <v>2</v>
      </c>
      <c r="AA97" s="41" t="s">
        <v>225</v>
      </c>
      <c r="AB97" s="41" t="s">
        <v>219</v>
      </c>
      <c r="AC97" s="46" t="s">
        <v>236</v>
      </c>
      <c r="AD97" s="46" t="s">
        <v>227</v>
      </c>
      <c r="AE97" s="45"/>
      <c r="AF97" s="100"/>
    </row>
    <row r="98" spans="1:32" s="13" customFormat="1" ht="27.75" customHeight="1">
      <c r="A98" s="37">
        <v>76</v>
      </c>
      <c r="B98" s="50" t="s">
        <v>566</v>
      </c>
      <c r="C98" s="39"/>
      <c r="D98" s="40" t="s">
        <v>119</v>
      </c>
      <c r="E98" s="46"/>
      <c r="F98" s="42">
        <v>35213</v>
      </c>
      <c r="G98" s="123">
        <f ca="1">NOW()</f>
        <v>44441.530303356485</v>
      </c>
      <c r="H98" s="124">
        <f>INT((G98-F98)/365.25)</f>
        <v>25</v>
      </c>
      <c r="I98" s="113" t="s">
        <v>611</v>
      </c>
      <c r="J98" s="46" t="s">
        <v>214</v>
      </c>
      <c r="K98" s="69" t="s">
        <v>241</v>
      </c>
      <c r="L98" s="45" t="s">
        <v>216</v>
      </c>
      <c r="M98" s="40" t="s">
        <v>216</v>
      </c>
      <c r="N98" s="46" t="s">
        <v>216</v>
      </c>
      <c r="O98" s="45" t="s">
        <v>638</v>
      </c>
      <c r="P98" s="45" t="s">
        <v>639</v>
      </c>
      <c r="Q98" s="45" t="s">
        <v>216</v>
      </c>
      <c r="R98" s="46" t="s">
        <v>216</v>
      </c>
      <c r="S98" s="41" t="s">
        <v>216</v>
      </c>
      <c r="T98" s="68" t="s">
        <v>219</v>
      </c>
      <c r="U98" s="46" t="s">
        <v>635</v>
      </c>
      <c r="V98" s="65" t="s">
        <v>616</v>
      </c>
      <c r="W98" s="46" t="s">
        <v>636</v>
      </c>
      <c r="X98" s="46" t="s">
        <v>262</v>
      </c>
      <c r="Y98" s="46">
        <v>5</v>
      </c>
      <c r="Z98" s="46">
        <v>1</v>
      </c>
      <c r="AA98" s="46" t="s">
        <v>219</v>
      </c>
      <c r="AB98" s="46" t="s">
        <v>219</v>
      </c>
      <c r="AC98" s="41" t="s">
        <v>236</v>
      </c>
      <c r="AD98" s="45" t="s">
        <v>227</v>
      </c>
      <c r="AE98" s="45" t="s">
        <v>637</v>
      </c>
      <c r="AF98" s="100"/>
    </row>
    <row r="99" spans="1:32" s="13" customFormat="1" ht="27.75" customHeight="1">
      <c r="A99" s="37">
        <v>77</v>
      </c>
      <c r="B99" s="176" t="s">
        <v>171</v>
      </c>
      <c r="C99" s="39"/>
      <c r="D99" s="56" t="s">
        <v>119</v>
      </c>
      <c r="E99" s="70"/>
      <c r="F99" s="42">
        <v>21714</v>
      </c>
      <c r="G99" s="123">
        <f ca="1">NOW()</f>
        <v>44441.530303356485</v>
      </c>
      <c r="H99" s="124">
        <f>INT((G99-F99)/365.25)</f>
        <v>62</v>
      </c>
      <c r="I99" s="113" t="s">
        <v>381</v>
      </c>
      <c r="J99" s="184" t="s">
        <v>245</v>
      </c>
      <c r="K99" s="46" t="s">
        <v>215</v>
      </c>
      <c r="L99" s="45" t="s">
        <v>216</v>
      </c>
      <c r="M99" s="40" t="s">
        <v>216</v>
      </c>
      <c r="N99" s="46" t="s">
        <v>216</v>
      </c>
      <c r="O99" s="45" t="s">
        <v>217</v>
      </c>
      <c r="P99" s="79" t="s">
        <v>218</v>
      </c>
      <c r="Q99" s="66" t="s">
        <v>216</v>
      </c>
      <c r="R99" s="41" t="s">
        <v>216</v>
      </c>
      <c r="S99" s="41" t="s">
        <v>216</v>
      </c>
      <c r="T99" s="68" t="s">
        <v>216</v>
      </c>
      <c r="U99" s="46" t="s">
        <v>293</v>
      </c>
      <c r="V99" s="40" t="s">
        <v>221</v>
      </c>
      <c r="W99" s="46" t="s">
        <v>243</v>
      </c>
      <c r="X99" s="46" t="s">
        <v>244</v>
      </c>
      <c r="Y99" s="46">
        <v>9.23</v>
      </c>
      <c r="Z99" s="46">
        <v>2</v>
      </c>
      <c r="AA99" s="40" t="s">
        <v>216</v>
      </c>
      <c r="AB99" s="40" t="s">
        <v>216</v>
      </c>
      <c r="AC99" s="46" t="s">
        <v>236</v>
      </c>
      <c r="AD99" s="45" t="s">
        <v>227</v>
      </c>
      <c r="AE99" s="45"/>
      <c r="AF99" s="100"/>
    </row>
    <row r="100" spans="1:32" s="271" customFormat="1" ht="27.75" customHeight="1">
      <c r="A100" s="37">
        <v>78</v>
      </c>
      <c r="B100" s="43" t="s">
        <v>172</v>
      </c>
      <c r="C100" s="39"/>
      <c r="D100" s="65" t="s">
        <v>119</v>
      </c>
      <c r="E100" s="41"/>
      <c r="F100" s="42">
        <v>26799</v>
      </c>
      <c r="G100" s="123">
        <f ca="1">NOW()</f>
        <v>44441.530303356485</v>
      </c>
      <c r="H100" s="124">
        <f>INT((G100-F100)/365.25)</f>
        <v>48</v>
      </c>
      <c r="I100" s="114" t="s">
        <v>382</v>
      </c>
      <c r="J100" s="72" t="s">
        <v>245</v>
      </c>
      <c r="K100" s="183" t="s">
        <v>231</v>
      </c>
      <c r="L100" s="45" t="s">
        <v>216</v>
      </c>
      <c r="M100" s="40" t="s">
        <v>216</v>
      </c>
      <c r="N100" s="46" t="s">
        <v>216</v>
      </c>
      <c r="O100" s="182" t="s">
        <v>217</v>
      </c>
      <c r="P100" s="46" t="s">
        <v>383</v>
      </c>
      <c r="Q100" s="45" t="s">
        <v>216</v>
      </c>
      <c r="R100" s="41" t="s">
        <v>216</v>
      </c>
      <c r="S100" s="41" t="s">
        <v>216</v>
      </c>
      <c r="T100" s="68" t="s">
        <v>219</v>
      </c>
      <c r="U100" s="41" t="s">
        <v>220</v>
      </c>
      <c r="V100" s="65" t="s">
        <v>221</v>
      </c>
      <c r="W100" s="41" t="s">
        <v>373</v>
      </c>
      <c r="X100" s="41" t="s">
        <v>223</v>
      </c>
      <c r="Y100" s="41">
        <v>13.16</v>
      </c>
      <c r="Z100" s="41">
        <v>2</v>
      </c>
      <c r="AA100" s="41" t="s">
        <v>219</v>
      </c>
      <c r="AB100" s="41" t="s">
        <v>219</v>
      </c>
      <c r="AC100" s="46" t="s">
        <v>236</v>
      </c>
      <c r="AD100" s="45" t="s">
        <v>227</v>
      </c>
      <c r="AE100" s="45"/>
      <c r="AF100" s="100"/>
    </row>
    <row r="101" spans="1:32" s="13" customFormat="1" ht="27.75" customHeight="1">
      <c r="A101" s="37">
        <v>79</v>
      </c>
      <c r="B101" s="49" t="s">
        <v>587</v>
      </c>
      <c r="C101" s="152" t="s">
        <v>588</v>
      </c>
      <c r="D101" s="45" t="s">
        <v>119</v>
      </c>
      <c r="E101" s="45"/>
      <c r="F101" s="42">
        <v>27292</v>
      </c>
      <c r="G101" s="123">
        <f ca="1">NOW()</f>
        <v>44441.530303356485</v>
      </c>
      <c r="H101" s="124">
        <f>INT((G101-F101)/365.25)</f>
        <v>46</v>
      </c>
      <c r="I101" s="27" t="s">
        <v>704</v>
      </c>
      <c r="J101" s="57" t="s">
        <v>245</v>
      </c>
      <c r="K101" s="70" t="s">
        <v>259</v>
      </c>
      <c r="L101" s="45" t="s">
        <v>216</v>
      </c>
      <c r="M101" s="40" t="s">
        <v>216</v>
      </c>
      <c r="N101" s="46" t="s">
        <v>216</v>
      </c>
      <c r="O101" s="46" t="s">
        <v>612</v>
      </c>
      <c r="P101" s="45" t="s">
        <v>626</v>
      </c>
      <c r="Q101" s="66" t="s">
        <v>216</v>
      </c>
      <c r="R101" s="41" t="s">
        <v>216</v>
      </c>
      <c r="S101" s="41" t="s">
        <v>216</v>
      </c>
      <c r="T101" s="68" t="s">
        <v>219</v>
      </c>
      <c r="U101" s="46" t="s">
        <v>697</v>
      </c>
      <c r="V101" s="65" t="s">
        <v>616</v>
      </c>
      <c r="W101" s="46" t="s">
        <v>223</v>
      </c>
      <c r="X101" s="46" t="s">
        <v>223</v>
      </c>
      <c r="Y101" s="41">
        <v>16.18</v>
      </c>
      <c r="Z101" s="46">
        <v>2</v>
      </c>
      <c r="AA101" s="40" t="s">
        <v>225</v>
      </c>
      <c r="AB101" s="40" t="s">
        <v>219</v>
      </c>
      <c r="AC101" s="46" t="s">
        <v>687</v>
      </c>
      <c r="AD101" s="45" t="s">
        <v>690</v>
      </c>
      <c r="AE101" s="45"/>
      <c r="AF101" s="100"/>
    </row>
    <row r="102" spans="1:32" s="13" customFormat="1" ht="27.75" customHeight="1">
      <c r="A102" s="37">
        <v>80</v>
      </c>
      <c r="B102" s="38" t="s">
        <v>576</v>
      </c>
      <c r="C102" s="39"/>
      <c r="D102" s="44" t="s">
        <v>119</v>
      </c>
      <c r="E102" s="46"/>
      <c r="F102" s="42">
        <v>28286</v>
      </c>
      <c r="G102" s="123">
        <f ca="1">NOW()</f>
        <v>44441.530303356485</v>
      </c>
      <c r="H102" s="124">
        <f>INT((G102-F102)/365.25)</f>
        <v>44</v>
      </c>
      <c r="I102" s="114" t="s">
        <v>611</v>
      </c>
      <c r="J102" s="72" t="s">
        <v>214</v>
      </c>
      <c r="K102" s="72" t="s">
        <v>254</v>
      </c>
      <c r="L102" s="45" t="s">
        <v>216</v>
      </c>
      <c r="M102" s="40" t="s">
        <v>216</v>
      </c>
      <c r="N102" s="46" t="s">
        <v>216</v>
      </c>
      <c r="O102" s="46" t="s">
        <v>612</v>
      </c>
      <c r="P102" s="45" t="s">
        <v>671</v>
      </c>
      <c r="Q102" s="66" t="s">
        <v>216</v>
      </c>
      <c r="R102" s="41" t="s">
        <v>216</v>
      </c>
      <c r="S102" s="41" t="s">
        <v>216</v>
      </c>
      <c r="T102" s="68" t="s">
        <v>219</v>
      </c>
      <c r="U102" s="41" t="s">
        <v>672</v>
      </c>
      <c r="V102" s="65" t="s">
        <v>616</v>
      </c>
      <c r="W102" s="41" t="s">
        <v>262</v>
      </c>
      <c r="X102" s="41" t="s">
        <v>262</v>
      </c>
      <c r="Y102" s="41">
        <v>12</v>
      </c>
      <c r="Z102" s="41">
        <v>2</v>
      </c>
      <c r="AA102" s="65" t="s">
        <v>219</v>
      </c>
      <c r="AB102" s="65" t="s">
        <v>219</v>
      </c>
      <c r="AC102" s="46" t="s">
        <v>236</v>
      </c>
      <c r="AD102" s="45" t="s">
        <v>227</v>
      </c>
      <c r="AE102" s="45"/>
      <c r="AF102" s="102"/>
    </row>
    <row r="103" spans="1:32" s="13" customFormat="1" ht="27.75" customHeight="1">
      <c r="A103" s="37">
        <v>81</v>
      </c>
      <c r="B103" s="43" t="s">
        <v>173</v>
      </c>
      <c r="C103" s="38"/>
      <c r="D103" s="66" t="s">
        <v>119</v>
      </c>
      <c r="E103" s="41"/>
      <c r="F103" s="42">
        <v>27307</v>
      </c>
      <c r="G103" s="123">
        <f ca="1">NOW()</f>
        <v>44441.530303356485</v>
      </c>
      <c r="H103" s="124">
        <f>INT((G103-F103)/365.25)</f>
        <v>46</v>
      </c>
      <c r="I103" s="114" t="s">
        <v>733</v>
      </c>
      <c r="J103" s="257" t="s">
        <v>245</v>
      </c>
      <c r="K103" s="257" t="s">
        <v>259</v>
      </c>
      <c r="L103" s="45" t="s">
        <v>216</v>
      </c>
      <c r="M103" s="40" t="s">
        <v>216</v>
      </c>
      <c r="N103" s="46" t="s">
        <v>216</v>
      </c>
      <c r="O103" s="53" t="s">
        <v>612</v>
      </c>
      <c r="P103" s="45" t="s">
        <v>216</v>
      </c>
      <c r="Q103" s="45" t="s">
        <v>216</v>
      </c>
      <c r="R103" s="41" t="s">
        <v>216</v>
      </c>
      <c r="S103" s="41" t="s">
        <v>216</v>
      </c>
      <c r="T103" s="68" t="s">
        <v>219</v>
      </c>
      <c r="U103" s="95" t="s">
        <v>647</v>
      </c>
      <c r="V103" s="181" t="s">
        <v>616</v>
      </c>
      <c r="W103" s="95" t="s">
        <v>277</v>
      </c>
      <c r="X103" s="95" t="s">
        <v>223</v>
      </c>
      <c r="Y103" s="95">
        <v>27</v>
      </c>
      <c r="Z103" s="95">
        <v>2</v>
      </c>
      <c r="AA103" s="181" t="s">
        <v>216</v>
      </c>
      <c r="AB103" s="181" t="s">
        <v>219</v>
      </c>
      <c r="AC103" s="46" t="s">
        <v>734</v>
      </c>
      <c r="AD103" s="45" t="s">
        <v>734</v>
      </c>
      <c r="AE103" s="45"/>
      <c r="AF103" s="246" t="s">
        <v>65</v>
      </c>
    </row>
    <row r="104" spans="1:32" s="13" customFormat="1" ht="27.75" customHeight="1">
      <c r="A104" s="37">
        <v>82</v>
      </c>
      <c r="B104" s="49" t="s">
        <v>600</v>
      </c>
      <c r="C104" s="38" t="s">
        <v>601</v>
      </c>
      <c r="D104" s="61" t="s">
        <v>119</v>
      </c>
      <c r="E104" s="48"/>
      <c r="F104" s="42">
        <v>19199</v>
      </c>
      <c r="G104" s="123">
        <f ca="1">NOW()</f>
        <v>44441.530303356485</v>
      </c>
      <c r="H104" s="124">
        <f>INT((G104-F104)/365.25)</f>
        <v>69</v>
      </c>
      <c r="I104" s="114" t="s">
        <v>717</v>
      </c>
      <c r="J104" s="297" t="s">
        <v>245</v>
      </c>
      <c r="K104" s="73" t="s">
        <v>231</v>
      </c>
      <c r="L104" s="61" t="s">
        <v>216</v>
      </c>
      <c r="M104" s="47" t="s">
        <v>216</v>
      </c>
      <c r="N104" s="48" t="s">
        <v>216</v>
      </c>
      <c r="O104" s="48" t="s">
        <v>612</v>
      </c>
      <c r="P104" s="45" t="s">
        <v>219</v>
      </c>
      <c r="Q104" s="66" t="s">
        <v>216</v>
      </c>
      <c r="R104" s="41" t="s">
        <v>216</v>
      </c>
      <c r="S104" s="41" t="s">
        <v>216</v>
      </c>
      <c r="T104" s="68" t="s">
        <v>219</v>
      </c>
      <c r="U104" s="41" t="s">
        <v>647</v>
      </c>
      <c r="V104" s="65" t="s">
        <v>616</v>
      </c>
      <c r="W104" s="41" t="s">
        <v>219</v>
      </c>
      <c r="X104" s="41" t="s">
        <v>601</v>
      </c>
      <c r="Y104" s="41">
        <v>20</v>
      </c>
      <c r="Z104" s="41">
        <v>3</v>
      </c>
      <c r="AA104" s="65" t="s">
        <v>219</v>
      </c>
      <c r="AB104" s="65" t="s">
        <v>219</v>
      </c>
      <c r="AC104" s="48" t="s">
        <v>49</v>
      </c>
      <c r="AD104" s="45" t="s">
        <v>49</v>
      </c>
      <c r="AE104" s="61"/>
      <c r="AF104" s="100"/>
    </row>
    <row r="105" spans="1:32" s="13" customFormat="1" ht="27.75" customHeight="1">
      <c r="A105" s="37">
        <v>83</v>
      </c>
      <c r="B105" s="38" t="s">
        <v>174</v>
      </c>
      <c r="C105" s="39"/>
      <c r="D105" s="44" t="s">
        <v>119</v>
      </c>
      <c r="E105" s="46"/>
      <c r="F105" s="42">
        <v>29450</v>
      </c>
      <c r="G105" s="123">
        <f ca="1">NOW()</f>
        <v>44441.530303356485</v>
      </c>
      <c r="H105" s="124">
        <f>INT((G105-F105)/365.25)</f>
        <v>41</v>
      </c>
      <c r="I105" s="114" t="s">
        <v>217</v>
      </c>
      <c r="J105" s="72" t="s">
        <v>214</v>
      </c>
      <c r="K105" s="72" t="s">
        <v>241</v>
      </c>
      <c r="L105" s="45" t="s">
        <v>216</v>
      </c>
      <c r="M105" s="40" t="s">
        <v>216</v>
      </c>
      <c r="N105" s="46" t="s">
        <v>216</v>
      </c>
      <c r="O105" s="41" t="s">
        <v>217</v>
      </c>
      <c r="P105" s="44" t="s">
        <v>386</v>
      </c>
      <c r="Q105" s="66" t="s">
        <v>216</v>
      </c>
      <c r="R105" s="41" t="s">
        <v>216</v>
      </c>
      <c r="S105" s="41" t="s">
        <v>216</v>
      </c>
      <c r="T105" s="68" t="s">
        <v>219</v>
      </c>
      <c r="U105" s="41" t="s">
        <v>387</v>
      </c>
      <c r="V105" s="65" t="s">
        <v>221</v>
      </c>
      <c r="W105" s="41" t="s">
        <v>388</v>
      </c>
      <c r="X105" s="46" t="s">
        <v>249</v>
      </c>
      <c r="Y105" s="41">
        <v>10</v>
      </c>
      <c r="Z105" s="41">
        <v>1</v>
      </c>
      <c r="AA105" s="65" t="s">
        <v>219</v>
      </c>
      <c r="AB105" s="65" t="s">
        <v>219</v>
      </c>
      <c r="AC105" s="46" t="s">
        <v>389</v>
      </c>
      <c r="AD105" s="45" t="s">
        <v>390</v>
      </c>
      <c r="AE105" s="45"/>
      <c r="AF105" s="102"/>
    </row>
    <row r="106" spans="1:32" s="13" customFormat="1" ht="27.75" customHeight="1">
      <c r="A106" s="37">
        <v>84</v>
      </c>
      <c r="B106" s="43" t="s">
        <v>175</v>
      </c>
      <c r="C106" s="151" t="s">
        <v>176</v>
      </c>
      <c r="D106" s="177" t="s">
        <v>119</v>
      </c>
      <c r="E106" s="57"/>
      <c r="F106" s="42">
        <v>32375</v>
      </c>
      <c r="G106" s="123">
        <f ca="1">NOW()</f>
        <v>44441.530303356485</v>
      </c>
      <c r="H106" s="124">
        <f>INT((G106-F106)/365.25)</f>
        <v>33</v>
      </c>
      <c r="I106" s="27" t="s">
        <v>271</v>
      </c>
      <c r="J106" s="45" t="s">
        <v>245</v>
      </c>
      <c r="K106" s="45" t="s">
        <v>254</v>
      </c>
      <c r="L106" s="45" t="s">
        <v>216</v>
      </c>
      <c r="M106" s="40" t="s">
        <v>216</v>
      </c>
      <c r="N106" s="46" t="s">
        <v>216</v>
      </c>
      <c r="O106" s="75" t="s">
        <v>217</v>
      </c>
      <c r="P106" s="44" t="s">
        <v>383</v>
      </c>
      <c r="Q106" s="44" t="s">
        <v>216</v>
      </c>
      <c r="R106" s="44" t="s">
        <v>216</v>
      </c>
      <c r="S106" s="41" t="s">
        <v>216</v>
      </c>
      <c r="T106" s="41" t="s">
        <v>219</v>
      </c>
      <c r="U106" s="41" t="s">
        <v>220</v>
      </c>
      <c r="V106" s="65" t="s">
        <v>221</v>
      </c>
      <c r="W106" s="46" t="s">
        <v>373</v>
      </c>
      <c r="X106" s="46" t="s">
        <v>223</v>
      </c>
      <c r="Y106" s="46" t="s">
        <v>374</v>
      </c>
      <c r="Z106" s="46">
        <v>2</v>
      </c>
      <c r="AA106" s="40" t="s">
        <v>225</v>
      </c>
      <c r="AB106" s="40" t="s">
        <v>219</v>
      </c>
      <c r="AC106" s="46" t="s">
        <v>236</v>
      </c>
      <c r="AD106" s="45" t="s">
        <v>227</v>
      </c>
      <c r="AE106" s="45"/>
      <c r="AF106" s="102"/>
    </row>
    <row r="107" spans="1:32" s="271" customFormat="1" ht="27.75" customHeight="1">
      <c r="A107" s="37">
        <v>85</v>
      </c>
      <c r="B107" s="38" t="s">
        <v>568</v>
      </c>
      <c r="C107" s="38"/>
      <c r="D107" s="44" t="s">
        <v>119</v>
      </c>
      <c r="E107" s="45"/>
      <c r="F107" s="42">
        <v>25137</v>
      </c>
      <c r="G107" s="123">
        <f ca="1">NOW()</f>
        <v>44441.530303356485</v>
      </c>
      <c r="H107" s="124">
        <f>INT((G107-F107)/365.25)</f>
        <v>52</v>
      </c>
      <c r="I107" s="115" t="s">
        <v>649</v>
      </c>
      <c r="J107" s="76" t="s">
        <v>214</v>
      </c>
      <c r="K107" s="77" t="s">
        <v>259</v>
      </c>
      <c r="L107" s="45" t="s">
        <v>216</v>
      </c>
      <c r="M107" s="40" t="s">
        <v>216</v>
      </c>
      <c r="N107" s="46" t="s">
        <v>216</v>
      </c>
      <c r="O107" s="75" t="s">
        <v>612</v>
      </c>
      <c r="P107" s="44" t="s">
        <v>650</v>
      </c>
      <c r="Q107" s="44" t="s">
        <v>216</v>
      </c>
      <c r="R107" s="40" t="s">
        <v>216</v>
      </c>
      <c r="S107" s="46" t="s">
        <v>216</v>
      </c>
      <c r="T107" s="46" t="s">
        <v>219</v>
      </c>
      <c r="U107" s="65" t="s">
        <v>647</v>
      </c>
      <c r="V107" s="65" t="s">
        <v>616</v>
      </c>
      <c r="W107" s="40" t="s">
        <v>223</v>
      </c>
      <c r="X107" s="40" t="s">
        <v>223</v>
      </c>
      <c r="Y107" s="46">
        <v>6</v>
      </c>
      <c r="Z107" s="46">
        <v>2</v>
      </c>
      <c r="AA107" s="46" t="s">
        <v>219</v>
      </c>
      <c r="AB107" s="46" t="s">
        <v>219</v>
      </c>
      <c r="AC107" s="46" t="s">
        <v>49</v>
      </c>
      <c r="AD107" s="45" t="s">
        <v>49</v>
      </c>
      <c r="AE107" s="46"/>
      <c r="AF107" s="101"/>
    </row>
    <row r="108" spans="1:32" s="13" customFormat="1" ht="27.75" customHeight="1">
      <c r="A108" s="37">
        <v>86</v>
      </c>
      <c r="B108" s="38" t="s">
        <v>177</v>
      </c>
      <c r="C108" s="39"/>
      <c r="D108" s="44" t="s">
        <v>119</v>
      </c>
      <c r="E108" s="45"/>
      <c r="F108" s="42">
        <v>31588</v>
      </c>
      <c r="G108" s="123">
        <f ca="1">NOW()</f>
        <v>44441.530303356485</v>
      </c>
      <c r="H108" s="124">
        <f>INT((G108-F108)/365.25)</f>
        <v>35</v>
      </c>
      <c r="I108" s="27" t="s">
        <v>391</v>
      </c>
      <c r="J108" s="45" t="s">
        <v>245</v>
      </c>
      <c r="K108" s="77" t="s">
        <v>259</v>
      </c>
      <c r="L108" s="45" t="s">
        <v>216</v>
      </c>
      <c r="M108" s="40" t="s">
        <v>216</v>
      </c>
      <c r="N108" s="46" t="s">
        <v>216</v>
      </c>
      <c r="O108" s="46" t="s">
        <v>217</v>
      </c>
      <c r="P108" s="45" t="s">
        <v>218</v>
      </c>
      <c r="Q108" s="44" t="s">
        <v>216</v>
      </c>
      <c r="R108" s="40" t="s">
        <v>216</v>
      </c>
      <c r="S108" s="46" t="s">
        <v>216</v>
      </c>
      <c r="T108" s="45" t="s">
        <v>219</v>
      </c>
      <c r="U108" s="46" t="s">
        <v>392</v>
      </c>
      <c r="V108" s="40" t="s">
        <v>221</v>
      </c>
      <c r="W108" s="46" t="s">
        <v>393</v>
      </c>
      <c r="X108" s="46" t="s">
        <v>219</v>
      </c>
      <c r="Y108" s="46">
        <v>26</v>
      </c>
      <c r="Z108" s="46">
        <v>1</v>
      </c>
      <c r="AA108" s="46" t="s">
        <v>219</v>
      </c>
      <c r="AB108" s="46" t="s">
        <v>219</v>
      </c>
      <c r="AC108" s="45" t="s">
        <v>236</v>
      </c>
      <c r="AD108" s="45" t="s">
        <v>227</v>
      </c>
      <c r="AE108" s="96" t="s">
        <v>394</v>
      </c>
      <c r="AF108" s="100"/>
    </row>
    <row r="109" spans="1:32" s="13" customFormat="1" ht="27.75" customHeight="1">
      <c r="A109" s="37">
        <v>87</v>
      </c>
      <c r="B109" s="38" t="s">
        <v>178</v>
      </c>
      <c r="C109" s="39"/>
      <c r="D109" s="40" t="s">
        <v>119</v>
      </c>
      <c r="E109" s="46"/>
      <c r="F109" s="42">
        <v>26818</v>
      </c>
      <c r="G109" s="123">
        <f ca="1">NOW()</f>
        <v>44441.530303356485</v>
      </c>
      <c r="H109" s="124">
        <f>INT((G109-F109)/365.25)</f>
        <v>48</v>
      </c>
      <c r="I109" s="114" t="s">
        <v>395</v>
      </c>
      <c r="J109" s="72" t="s">
        <v>245</v>
      </c>
      <c r="K109" s="57" t="s">
        <v>241</v>
      </c>
      <c r="L109" s="45" t="s">
        <v>216</v>
      </c>
      <c r="M109" s="40" t="s">
        <v>216</v>
      </c>
      <c r="N109" s="46" t="s">
        <v>216</v>
      </c>
      <c r="O109" s="46" t="s">
        <v>217</v>
      </c>
      <c r="P109" s="45" t="s">
        <v>216</v>
      </c>
      <c r="Q109" s="68" t="s">
        <v>216</v>
      </c>
      <c r="R109" s="65" t="s">
        <v>216</v>
      </c>
      <c r="S109" s="41" t="s">
        <v>216</v>
      </c>
      <c r="T109" s="66" t="s">
        <v>219</v>
      </c>
      <c r="U109" s="46" t="s">
        <v>396</v>
      </c>
      <c r="V109" s="40" t="s">
        <v>221</v>
      </c>
      <c r="W109" s="46" t="s">
        <v>397</v>
      </c>
      <c r="X109" s="46" t="s">
        <v>244</v>
      </c>
      <c r="Y109" s="40">
        <v>17</v>
      </c>
      <c r="Z109" s="40">
        <v>1</v>
      </c>
      <c r="AA109" s="40" t="s">
        <v>225</v>
      </c>
      <c r="AB109" s="40" t="s">
        <v>219</v>
      </c>
      <c r="AC109" s="46" t="s">
        <v>236</v>
      </c>
      <c r="AD109" s="45" t="s">
        <v>227</v>
      </c>
      <c r="AE109" s="53"/>
      <c r="AF109" s="101"/>
    </row>
    <row r="110" spans="1:33" s="13" customFormat="1" ht="27.75" customHeight="1">
      <c r="A110" s="37">
        <v>88</v>
      </c>
      <c r="B110" s="38" t="s">
        <v>179</v>
      </c>
      <c r="C110" s="38"/>
      <c r="D110" s="46" t="s">
        <v>119</v>
      </c>
      <c r="E110" s="45"/>
      <c r="F110" s="42">
        <v>26124</v>
      </c>
      <c r="G110" s="123">
        <f ca="1">NOW()</f>
        <v>44441.530303356485</v>
      </c>
      <c r="H110" s="124">
        <f>INT((G110-F110)/365.25)</f>
        <v>50</v>
      </c>
      <c r="I110" s="27" t="s">
        <v>398</v>
      </c>
      <c r="J110" s="94" t="s">
        <v>245</v>
      </c>
      <c r="K110" s="45" t="s">
        <v>297</v>
      </c>
      <c r="L110" s="45" t="s">
        <v>216</v>
      </c>
      <c r="M110" s="40" t="s">
        <v>216</v>
      </c>
      <c r="N110" s="46" t="s">
        <v>216</v>
      </c>
      <c r="O110" s="45" t="s">
        <v>217</v>
      </c>
      <c r="P110" s="79" t="s">
        <v>218</v>
      </c>
      <c r="Q110" s="68" t="s">
        <v>216</v>
      </c>
      <c r="R110" s="65" t="s">
        <v>216</v>
      </c>
      <c r="S110" s="65" t="s">
        <v>216</v>
      </c>
      <c r="T110" s="66" t="s">
        <v>219</v>
      </c>
      <c r="U110" s="40" t="s">
        <v>260</v>
      </c>
      <c r="V110" s="65" t="s">
        <v>221</v>
      </c>
      <c r="W110" s="65" t="s">
        <v>222</v>
      </c>
      <c r="X110" s="45" t="s">
        <v>223</v>
      </c>
      <c r="Y110" s="66" t="s">
        <v>399</v>
      </c>
      <c r="Z110" s="66">
        <v>4</v>
      </c>
      <c r="AA110" s="66" t="s">
        <v>225</v>
      </c>
      <c r="AB110" s="66" t="s">
        <v>219</v>
      </c>
      <c r="AC110" s="66" t="s">
        <v>400</v>
      </c>
      <c r="AD110" s="66" t="s">
        <v>400</v>
      </c>
      <c r="AE110" s="45"/>
      <c r="AF110" s="100"/>
      <c r="AG110" s="13" t="s">
        <v>16</v>
      </c>
    </row>
    <row r="111" spans="1:32" s="13" customFormat="1" ht="27.75" customHeight="1">
      <c r="A111" s="37">
        <v>89</v>
      </c>
      <c r="B111" s="43" t="s">
        <v>180</v>
      </c>
      <c r="C111" s="39"/>
      <c r="D111" s="44" t="s">
        <v>119</v>
      </c>
      <c r="E111" s="45"/>
      <c r="F111" s="42">
        <v>26885</v>
      </c>
      <c r="G111" s="123">
        <f ca="1">NOW()</f>
        <v>44441.530303356485</v>
      </c>
      <c r="H111" s="124">
        <f>INT((G111-F111)/365.25)</f>
        <v>48</v>
      </c>
      <c r="I111" s="27" t="s">
        <v>271</v>
      </c>
      <c r="J111" s="94" t="s">
        <v>298</v>
      </c>
      <c r="K111" s="239" t="s">
        <v>215</v>
      </c>
      <c r="L111" s="45" t="s">
        <v>216</v>
      </c>
      <c r="M111" s="40" t="s">
        <v>216</v>
      </c>
      <c r="N111" s="46" t="s">
        <v>216</v>
      </c>
      <c r="O111" s="45" t="s">
        <v>217</v>
      </c>
      <c r="P111" s="44" t="s">
        <v>299</v>
      </c>
      <c r="Q111" s="44" t="s">
        <v>216</v>
      </c>
      <c r="R111" s="40" t="s">
        <v>216</v>
      </c>
      <c r="S111" s="46" t="s">
        <v>216</v>
      </c>
      <c r="T111" s="46" t="s">
        <v>219</v>
      </c>
      <c r="U111" s="46" t="s">
        <v>268</v>
      </c>
      <c r="V111" s="46" t="s">
        <v>221</v>
      </c>
      <c r="W111" s="46" t="s">
        <v>268</v>
      </c>
      <c r="X111" s="45" t="s">
        <v>269</v>
      </c>
      <c r="Y111" s="45">
        <v>25</v>
      </c>
      <c r="Z111" s="46">
        <v>5</v>
      </c>
      <c r="AA111" s="46" t="s">
        <v>219</v>
      </c>
      <c r="AB111" s="46" t="s">
        <v>219</v>
      </c>
      <c r="AC111" s="46" t="s">
        <v>401</v>
      </c>
      <c r="AD111" s="45" t="s">
        <v>401</v>
      </c>
      <c r="AE111" s="97" t="s">
        <v>402</v>
      </c>
      <c r="AF111" s="101"/>
    </row>
    <row r="112" spans="1:32" s="13" customFormat="1" ht="27.75" customHeight="1">
      <c r="A112" s="37">
        <v>90</v>
      </c>
      <c r="B112" s="43" t="s">
        <v>181</v>
      </c>
      <c r="C112" s="39"/>
      <c r="D112" s="40" t="s">
        <v>119</v>
      </c>
      <c r="E112" s="45"/>
      <c r="F112" s="42">
        <v>31564</v>
      </c>
      <c r="G112" s="123">
        <f ca="1">NOW()</f>
        <v>44441.530303356485</v>
      </c>
      <c r="H112" s="124">
        <f>INT((G112-F112)/365.25)</f>
        <v>35</v>
      </c>
      <c r="I112" s="112" t="s">
        <v>691</v>
      </c>
      <c r="J112" s="87" t="s">
        <v>245</v>
      </c>
      <c r="K112" s="87" t="s">
        <v>259</v>
      </c>
      <c r="L112" s="45" t="s">
        <v>216</v>
      </c>
      <c r="M112" s="40" t="s">
        <v>216</v>
      </c>
      <c r="N112" s="46" t="s">
        <v>216</v>
      </c>
      <c r="O112" s="45" t="s">
        <v>612</v>
      </c>
      <c r="P112" s="40" t="s">
        <v>668</v>
      </c>
      <c r="Q112" s="68" t="s">
        <v>216</v>
      </c>
      <c r="R112" s="65" t="s">
        <v>216</v>
      </c>
      <c r="S112" s="41" t="s">
        <v>216</v>
      </c>
      <c r="T112" s="41" t="s">
        <v>219</v>
      </c>
      <c r="U112" s="41" t="s">
        <v>677</v>
      </c>
      <c r="V112" s="41" t="s">
        <v>616</v>
      </c>
      <c r="W112" s="41" t="s">
        <v>223</v>
      </c>
      <c r="X112" s="41" t="s">
        <v>223</v>
      </c>
      <c r="Y112" s="46" t="s">
        <v>689</v>
      </c>
      <c r="Z112" s="46">
        <v>2</v>
      </c>
      <c r="AA112" s="46" t="s">
        <v>225</v>
      </c>
      <c r="AB112" s="46" t="s">
        <v>219</v>
      </c>
      <c r="AC112" s="46" t="s">
        <v>687</v>
      </c>
      <c r="AD112" s="46" t="s">
        <v>690</v>
      </c>
      <c r="AE112" s="46" t="s">
        <v>692</v>
      </c>
      <c r="AF112" s="100"/>
    </row>
    <row r="113" spans="1:32" s="13" customFormat="1" ht="27.75" customHeight="1">
      <c r="A113" s="37">
        <v>91</v>
      </c>
      <c r="B113" s="174" t="s">
        <v>182</v>
      </c>
      <c r="C113" s="39"/>
      <c r="D113" s="40" t="s">
        <v>142</v>
      </c>
      <c r="E113" s="46"/>
      <c r="F113" s="42">
        <v>22508</v>
      </c>
      <c r="G113" s="123">
        <f ca="1">NOW()</f>
        <v>44441.530303356485</v>
      </c>
      <c r="H113" s="124">
        <f>INT((G113-F113)/365.25)</f>
        <v>60</v>
      </c>
      <c r="I113" s="112" t="s">
        <v>391</v>
      </c>
      <c r="J113" s="56" t="s">
        <v>298</v>
      </c>
      <c r="K113" s="56" t="s">
        <v>241</v>
      </c>
      <c r="L113" s="45" t="s">
        <v>216</v>
      </c>
      <c r="M113" s="40" t="s">
        <v>216</v>
      </c>
      <c r="N113" s="46" t="s">
        <v>216</v>
      </c>
      <c r="O113" s="45" t="s">
        <v>217</v>
      </c>
      <c r="P113" s="40" t="s">
        <v>218</v>
      </c>
      <c r="Q113" s="44" t="s">
        <v>216</v>
      </c>
      <c r="R113" s="40" t="s">
        <v>216</v>
      </c>
      <c r="S113" s="46" t="s">
        <v>216</v>
      </c>
      <c r="T113" s="46" t="s">
        <v>219</v>
      </c>
      <c r="U113" s="46" t="s">
        <v>392</v>
      </c>
      <c r="V113" s="46" t="s">
        <v>221</v>
      </c>
      <c r="W113" s="46" t="s">
        <v>393</v>
      </c>
      <c r="X113" s="46" t="s">
        <v>219</v>
      </c>
      <c r="Y113" s="46">
        <v>26</v>
      </c>
      <c r="Z113" s="46">
        <v>2</v>
      </c>
      <c r="AA113" s="46" t="s">
        <v>225</v>
      </c>
      <c r="AB113" s="46" t="s">
        <v>219</v>
      </c>
      <c r="AC113" s="46" t="s">
        <v>236</v>
      </c>
      <c r="AD113" s="46" t="s">
        <v>227</v>
      </c>
      <c r="AE113" s="46"/>
      <c r="AF113" s="248"/>
    </row>
    <row r="114" spans="1:32" s="13" customFormat="1" ht="27.75" customHeight="1">
      <c r="A114" s="37">
        <v>92</v>
      </c>
      <c r="B114" s="38" t="s">
        <v>182</v>
      </c>
      <c r="C114" s="39"/>
      <c r="D114" s="40" t="s">
        <v>142</v>
      </c>
      <c r="E114" s="53"/>
      <c r="F114" s="42">
        <v>22508</v>
      </c>
      <c r="G114" s="123">
        <f ca="1">NOW()</f>
        <v>44441.530303356485</v>
      </c>
      <c r="H114" s="124">
        <f>INT((G114-F114)/365.25)</f>
        <v>60</v>
      </c>
      <c r="I114" s="112" t="s">
        <v>727</v>
      </c>
      <c r="J114" s="40" t="s">
        <v>728</v>
      </c>
      <c r="K114" s="91" t="s">
        <v>241</v>
      </c>
      <c r="L114" s="45" t="s">
        <v>216</v>
      </c>
      <c r="M114" s="40" t="s">
        <v>216</v>
      </c>
      <c r="N114" s="46" t="s">
        <v>216</v>
      </c>
      <c r="O114" s="52" t="s">
        <v>612</v>
      </c>
      <c r="P114" s="40" t="s">
        <v>218</v>
      </c>
      <c r="Q114" s="44" t="s">
        <v>216</v>
      </c>
      <c r="R114" s="65" t="s">
        <v>216</v>
      </c>
      <c r="S114" s="41" t="s">
        <v>216</v>
      </c>
      <c r="T114" s="41" t="s">
        <v>219</v>
      </c>
      <c r="U114" s="89" t="s">
        <v>726</v>
      </c>
      <c r="V114" s="89" t="s">
        <v>616</v>
      </c>
      <c r="W114" s="89" t="s">
        <v>726</v>
      </c>
      <c r="X114" s="89" t="s">
        <v>269</v>
      </c>
      <c r="Y114" s="41">
        <v>23</v>
      </c>
      <c r="Z114" s="41">
        <v>1</v>
      </c>
      <c r="AA114" s="41" t="s">
        <v>225</v>
      </c>
      <c r="AB114" s="41" t="s">
        <v>219</v>
      </c>
      <c r="AC114" s="46" t="s">
        <v>236</v>
      </c>
      <c r="AD114" s="45" t="s">
        <v>227</v>
      </c>
      <c r="AE114" s="46" t="s">
        <v>695</v>
      </c>
      <c r="AF114" s="100"/>
    </row>
    <row r="115" spans="1:32" s="13" customFormat="1" ht="27.75" customHeight="1">
      <c r="A115" s="37">
        <v>93</v>
      </c>
      <c r="B115" s="38" t="s">
        <v>183</v>
      </c>
      <c r="C115" s="151"/>
      <c r="D115" s="62" t="s">
        <v>119</v>
      </c>
      <c r="E115" s="74"/>
      <c r="F115" s="42">
        <v>25852</v>
      </c>
      <c r="G115" s="123">
        <f ca="1">NOW()</f>
        <v>44441.530303356485</v>
      </c>
      <c r="H115" s="124">
        <f>INT((G115-F115)/365.25)</f>
        <v>50</v>
      </c>
      <c r="I115" s="113" t="s">
        <v>217</v>
      </c>
      <c r="J115" s="40" t="s">
        <v>258</v>
      </c>
      <c r="K115" s="40" t="s">
        <v>215</v>
      </c>
      <c r="L115" s="45" t="s">
        <v>216</v>
      </c>
      <c r="M115" s="40" t="s">
        <v>216</v>
      </c>
      <c r="N115" s="46" t="s">
        <v>216</v>
      </c>
      <c r="O115" s="45" t="s">
        <v>217</v>
      </c>
      <c r="P115" s="40" t="s">
        <v>232</v>
      </c>
      <c r="Q115" s="68" t="s">
        <v>216</v>
      </c>
      <c r="R115" s="65" t="s">
        <v>216</v>
      </c>
      <c r="S115" s="41" t="s">
        <v>216</v>
      </c>
      <c r="T115" s="41" t="s">
        <v>219</v>
      </c>
      <c r="U115" s="46" t="s">
        <v>304</v>
      </c>
      <c r="V115" s="46" t="s">
        <v>221</v>
      </c>
      <c r="W115" s="46" t="s">
        <v>219</v>
      </c>
      <c r="X115" s="46" t="s">
        <v>219</v>
      </c>
      <c r="Y115" s="46">
        <v>4</v>
      </c>
      <c r="Z115" s="46">
        <v>1</v>
      </c>
      <c r="AA115" s="46" t="s">
        <v>225</v>
      </c>
      <c r="AB115" s="46" t="s">
        <v>219</v>
      </c>
      <c r="AC115" s="46" t="s">
        <v>49</v>
      </c>
      <c r="AD115" s="45" t="s">
        <v>49</v>
      </c>
      <c r="AE115" s="53"/>
      <c r="AF115" s="101"/>
    </row>
    <row r="116" spans="1:32" s="271" customFormat="1" ht="27.75" customHeight="1">
      <c r="A116" s="37">
        <v>94</v>
      </c>
      <c r="B116" s="38" t="s">
        <v>607</v>
      </c>
      <c r="C116" s="39"/>
      <c r="D116" s="40" t="s">
        <v>119</v>
      </c>
      <c r="E116" s="46"/>
      <c r="F116" s="42">
        <v>27126</v>
      </c>
      <c r="G116" s="123">
        <f ca="1">NOW()</f>
        <v>44441.530303356485</v>
      </c>
      <c r="H116" s="124">
        <f>INT((G116-F116)/365.25)</f>
        <v>47</v>
      </c>
      <c r="I116" s="113" t="s">
        <v>725</v>
      </c>
      <c r="J116" s="183" t="s">
        <v>219</v>
      </c>
      <c r="K116" s="183" t="s">
        <v>259</v>
      </c>
      <c r="L116" s="45" t="s">
        <v>216</v>
      </c>
      <c r="M116" s="40" t="s">
        <v>216</v>
      </c>
      <c r="N116" s="46" t="s">
        <v>216</v>
      </c>
      <c r="O116" s="52" t="s">
        <v>612</v>
      </c>
      <c r="P116" s="40" t="s">
        <v>218</v>
      </c>
      <c r="Q116" s="44" t="s">
        <v>216</v>
      </c>
      <c r="R116" s="65" t="s">
        <v>216</v>
      </c>
      <c r="S116" s="41" t="s">
        <v>216</v>
      </c>
      <c r="T116" s="41" t="s">
        <v>219</v>
      </c>
      <c r="U116" s="89" t="s">
        <v>726</v>
      </c>
      <c r="V116" s="89" t="s">
        <v>616</v>
      </c>
      <c r="W116" s="89" t="s">
        <v>726</v>
      </c>
      <c r="X116" s="89" t="s">
        <v>269</v>
      </c>
      <c r="Y116" s="46">
        <v>23</v>
      </c>
      <c r="Z116" s="46">
        <v>2</v>
      </c>
      <c r="AA116" s="46" t="s">
        <v>216</v>
      </c>
      <c r="AB116" s="46" t="s">
        <v>219</v>
      </c>
      <c r="AC116" s="45" t="s">
        <v>236</v>
      </c>
      <c r="AD116" s="45" t="s">
        <v>227</v>
      </c>
      <c r="AE116" s="45" t="s">
        <v>695</v>
      </c>
      <c r="AF116" s="100"/>
    </row>
    <row r="117" spans="1:32" s="13" customFormat="1" ht="27.75" customHeight="1">
      <c r="A117" s="37">
        <v>95</v>
      </c>
      <c r="B117" s="38" t="s">
        <v>603</v>
      </c>
      <c r="C117" s="39"/>
      <c r="D117" s="62" t="s">
        <v>142</v>
      </c>
      <c r="E117" s="53"/>
      <c r="F117" s="42">
        <v>27539</v>
      </c>
      <c r="G117" s="123">
        <f ca="1">NOW()</f>
        <v>44441.530303356485</v>
      </c>
      <c r="H117" s="124">
        <f>INT((G117-F117)/365.25)</f>
        <v>46</v>
      </c>
      <c r="I117" s="113" t="s">
        <v>611</v>
      </c>
      <c r="J117" s="70" t="s">
        <v>258</v>
      </c>
      <c r="K117" s="70" t="s">
        <v>259</v>
      </c>
      <c r="L117" s="45" t="s">
        <v>216</v>
      </c>
      <c r="M117" s="40" t="s">
        <v>216</v>
      </c>
      <c r="N117" s="46" t="s">
        <v>216</v>
      </c>
      <c r="O117" s="52" t="s">
        <v>612</v>
      </c>
      <c r="P117" s="45" t="s">
        <v>719</v>
      </c>
      <c r="Q117" s="44" t="s">
        <v>225</v>
      </c>
      <c r="R117" s="65" t="s">
        <v>216</v>
      </c>
      <c r="S117" s="41" t="s">
        <v>216</v>
      </c>
      <c r="T117" s="41" t="s">
        <v>219</v>
      </c>
      <c r="U117" s="89" t="s">
        <v>677</v>
      </c>
      <c r="V117" s="89" t="s">
        <v>616</v>
      </c>
      <c r="W117" s="89" t="s">
        <v>677</v>
      </c>
      <c r="X117" s="89" t="s">
        <v>223</v>
      </c>
      <c r="Y117" s="89">
        <v>20</v>
      </c>
      <c r="Z117" s="89">
        <v>1</v>
      </c>
      <c r="AA117" s="89" t="s">
        <v>219</v>
      </c>
      <c r="AB117" s="89" t="s">
        <v>219</v>
      </c>
      <c r="AC117" s="46" t="s">
        <v>236</v>
      </c>
      <c r="AD117" s="45" t="s">
        <v>227</v>
      </c>
      <c r="AE117" s="46" t="s">
        <v>695</v>
      </c>
      <c r="AF117" s="100"/>
    </row>
    <row r="118" spans="1:32" s="13" customFormat="1" ht="27.75" customHeight="1">
      <c r="A118" s="37">
        <v>96</v>
      </c>
      <c r="B118" s="38" t="s">
        <v>589</v>
      </c>
      <c r="C118" s="39"/>
      <c r="D118" s="44" t="s">
        <v>119</v>
      </c>
      <c r="E118" s="45"/>
      <c r="F118" s="42">
        <v>27603</v>
      </c>
      <c r="G118" s="123">
        <f ca="1">NOW()</f>
        <v>44441.530303356485</v>
      </c>
      <c r="H118" s="124">
        <f>INT((G118-F118)/365.25)</f>
        <v>46</v>
      </c>
      <c r="I118" s="27" t="s">
        <v>705</v>
      </c>
      <c r="J118" s="57" t="s">
        <v>258</v>
      </c>
      <c r="K118" s="57" t="s">
        <v>254</v>
      </c>
      <c r="L118" s="45" t="s">
        <v>216</v>
      </c>
      <c r="M118" s="40" t="s">
        <v>216</v>
      </c>
      <c r="N118" s="46" t="s">
        <v>216</v>
      </c>
      <c r="O118" s="45" t="s">
        <v>612</v>
      </c>
      <c r="P118" s="45" t="s">
        <v>668</v>
      </c>
      <c r="Q118" s="68" t="s">
        <v>216</v>
      </c>
      <c r="R118" s="65" t="s">
        <v>216</v>
      </c>
      <c r="S118" s="41" t="s">
        <v>216</v>
      </c>
      <c r="T118" s="66" t="s">
        <v>219</v>
      </c>
      <c r="U118" s="46" t="s">
        <v>697</v>
      </c>
      <c r="V118" s="41" t="s">
        <v>616</v>
      </c>
      <c r="W118" s="46" t="s">
        <v>223</v>
      </c>
      <c r="X118" s="46" t="s">
        <v>223</v>
      </c>
      <c r="Y118" s="46" t="s">
        <v>689</v>
      </c>
      <c r="Z118" s="46">
        <v>2</v>
      </c>
      <c r="AA118" s="46" t="s">
        <v>225</v>
      </c>
      <c r="AB118" s="46" t="s">
        <v>219</v>
      </c>
      <c r="AC118" s="46" t="s">
        <v>687</v>
      </c>
      <c r="AD118" s="45" t="s">
        <v>690</v>
      </c>
      <c r="AE118" s="46"/>
      <c r="AF118" s="100"/>
    </row>
    <row r="119" spans="1:32" s="13" customFormat="1" ht="27.75" customHeight="1">
      <c r="A119" s="37">
        <v>97</v>
      </c>
      <c r="B119" s="43" t="s">
        <v>184</v>
      </c>
      <c r="C119" s="39"/>
      <c r="D119" s="44" t="s">
        <v>119</v>
      </c>
      <c r="E119" s="45"/>
      <c r="F119" s="42">
        <v>34672</v>
      </c>
      <c r="G119" s="123">
        <f ca="1">NOW()</f>
        <v>44441.530303356485</v>
      </c>
      <c r="H119" s="124">
        <f>INT((G119-F119)/365.25)</f>
        <v>26</v>
      </c>
      <c r="I119" s="27" t="s">
        <v>263</v>
      </c>
      <c r="J119" s="57" t="s">
        <v>214</v>
      </c>
      <c r="K119" s="57" t="s">
        <v>259</v>
      </c>
      <c r="L119" s="79" t="s">
        <v>216</v>
      </c>
      <c r="M119" s="40" t="s">
        <v>216</v>
      </c>
      <c r="N119" s="46" t="s">
        <v>216</v>
      </c>
      <c r="O119" s="45" t="s">
        <v>217</v>
      </c>
      <c r="P119" s="45" t="s">
        <v>404</v>
      </c>
      <c r="Q119" s="68" t="s">
        <v>216</v>
      </c>
      <c r="R119" s="65" t="s">
        <v>216</v>
      </c>
      <c r="S119" s="41" t="s">
        <v>216</v>
      </c>
      <c r="T119" s="66" t="s">
        <v>219</v>
      </c>
      <c r="U119" s="41" t="s">
        <v>220</v>
      </c>
      <c r="V119" s="41" t="s">
        <v>221</v>
      </c>
      <c r="W119" s="41" t="s">
        <v>373</v>
      </c>
      <c r="X119" s="41" t="s">
        <v>262</v>
      </c>
      <c r="Y119" s="41">
        <v>13.24</v>
      </c>
      <c r="Z119" s="41">
        <v>2</v>
      </c>
      <c r="AA119" s="46" t="s">
        <v>225</v>
      </c>
      <c r="AB119" s="46" t="s">
        <v>219</v>
      </c>
      <c r="AC119" s="46" t="s">
        <v>405</v>
      </c>
      <c r="AD119" s="45" t="s">
        <v>406</v>
      </c>
      <c r="AE119" s="46"/>
      <c r="AF119" s="100"/>
    </row>
    <row r="120" spans="1:32" s="13" customFormat="1" ht="27.75" customHeight="1">
      <c r="A120" s="37">
        <v>98</v>
      </c>
      <c r="B120" s="38" t="s">
        <v>185</v>
      </c>
      <c r="C120" s="39"/>
      <c r="D120" s="40" t="s">
        <v>119</v>
      </c>
      <c r="E120" s="53"/>
      <c r="F120" s="42">
        <v>31268</v>
      </c>
      <c r="G120" s="123">
        <f ca="1">NOW()</f>
        <v>44441.530303356485</v>
      </c>
      <c r="H120" s="124">
        <f>INT((G120-F120)/365.25)</f>
        <v>36</v>
      </c>
      <c r="I120" s="112" t="s">
        <v>271</v>
      </c>
      <c r="J120" s="40" t="s">
        <v>230</v>
      </c>
      <c r="K120" s="46" t="s">
        <v>259</v>
      </c>
      <c r="L120" s="45" t="s">
        <v>216</v>
      </c>
      <c r="M120" s="40" t="s">
        <v>216</v>
      </c>
      <c r="N120" s="46" t="s">
        <v>216</v>
      </c>
      <c r="O120" s="45" t="s">
        <v>217</v>
      </c>
      <c r="P120" s="45" t="s">
        <v>218</v>
      </c>
      <c r="Q120" s="44" t="s">
        <v>216</v>
      </c>
      <c r="R120" s="40" t="s">
        <v>407</v>
      </c>
      <c r="S120" s="46" t="s">
        <v>216</v>
      </c>
      <c r="T120" s="45" t="s">
        <v>219</v>
      </c>
      <c r="U120" s="46" t="s">
        <v>260</v>
      </c>
      <c r="V120" s="46" t="s">
        <v>221</v>
      </c>
      <c r="W120" s="46" t="s">
        <v>261</v>
      </c>
      <c r="X120" s="46" t="s">
        <v>262</v>
      </c>
      <c r="Y120" s="40">
        <v>27</v>
      </c>
      <c r="Z120" s="40">
        <v>1</v>
      </c>
      <c r="AA120" s="40" t="s">
        <v>216</v>
      </c>
      <c r="AB120" s="40" t="s">
        <v>219</v>
      </c>
      <c r="AC120" s="46" t="s">
        <v>49</v>
      </c>
      <c r="AD120" s="45" t="s">
        <v>49</v>
      </c>
      <c r="AE120" s="53"/>
      <c r="AF120" s="101"/>
    </row>
    <row r="121" spans="1:32" s="13" customFormat="1" ht="27.75" customHeight="1">
      <c r="A121" s="37">
        <v>99</v>
      </c>
      <c r="B121" s="43" t="s">
        <v>186</v>
      </c>
      <c r="C121" s="39"/>
      <c r="D121" s="40" t="s">
        <v>119</v>
      </c>
      <c r="E121" s="46"/>
      <c r="F121" s="42">
        <v>28854</v>
      </c>
      <c r="G121" s="123">
        <f ca="1">NOW()</f>
        <v>44441.530303356485</v>
      </c>
      <c r="H121" s="124">
        <f>INT((G121-F121)/365.25)</f>
        <v>42</v>
      </c>
      <c r="I121" s="113" t="s">
        <v>408</v>
      </c>
      <c r="J121" s="46" t="s">
        <v>230</v>
      </c>
      <c r="K121" s="46" t="s">
        <v>231</v>
      </c>
      <c r="L121" s="45" t="s">
        <v>216</v>
      </c>
      <c r="M121" s="40" t="s">
        <v>216</v>
      </c>
      <c r="N121" s="46" t="s">
        <v>216</v>
      </c>
      <c r="O121" s="182" t="s">
        <v>217</v>
      </c>
      <c r="P121" s="45" t="s">
        <v>218</v>
      </c>
      <c r="Q121" s="44" t="s">
        <v>216</v>
      </c>
      <c r="R121" s="40" t="s">
        <v>216</v>
      </c>
      <c r="S121" s="41" t="s">
        <v>216</v>
      </c>
      <c r="T121" s="66" t="s">
        <v>219</v>
      </c>
      <c r="U121" s="41" t="s">
        <v>286</v>
      </c>
      <c r="V121" s="41" t="s">
        <v>221</v>
      </c>
      <c r="W121" s="46" t="s">
        <v>277</v>
      </c>
      <c r="X121" s="46" t="s">
        <v>223</v>
      </c>
      <c r="Y121" s="40" t="s">
        <v>409</v>
      </c>
      <c r="Z121" s="40">
        <v>3</v>
      </c>
      <c r="AA121" s="40" t="s">
        <v>219</v>
      </c>
      <c r="AB121" s="40" t="s">
        <v>219</v>
      </c>
      <c r="AC121" s="46" t="s">
        <v>49</v>
      </c>
      <c r="AD121" s="45" t="s">
        <v>49</v>
      </c>
      <c r="AE121" s="46"/>
      <c r="AF121" s="101"/>
    </row>
    <row r="122" spans="1:33" s="13" customFormat="1" ht="27.75" customHeight="1">
      <c r="A122" s="37">
        <v>100</v>
      </c>
      <c r="B122" s="38" t="s">
        <v>187</v>
      </c>
      <c r="C122" s="39"/>
      <c r="D122" s="40" t="s">
        <v>119</v>
      </c>
      <c r="E122" s="46"/>
      <c r="F122" s="42" t="s">
        <v>188</v>
      </c>
      <c r="G122" s="123">
        <f ca="1">NOW()</f>
        <v>44441.530303356485</v>
      </c>
      <c r="H122" s="124" t="e">
        <f>INT((G122-F122)/365.25)</f>
        <v>#VALUE!</v>
      </c>
      <c r="I122" s="27" t="s">
        <v>410</v>
      </c>
      <c r="J122" s="57" t="s">
        <v>230</v>
      </c>
      <c r="K122" s="69" t="s">
        <v>259</v>
      </c>
      <c r="L122" s="45" t="s">
        <v>216</v>
      </c>
      <c r="M122" s="40" t="s">
        <v>216</v>
      </c>
      <c r="N122" s="46" t="s">
        <v>216</v>
      </c>
      <c r="O122" s="45" t="s">
        <v>217</v>
      </c>
      <c r="P122" s="45" t="s">
        <v>219</v>
      </c>
      <c r="Q122" s="68" t="s">
        <v>216</v>
      </c>
      <c r="R122" s="65" t="s">
        <v>216</v>
      </c>
      <c r="S122" s="66" t="s">
        <v>216</v>
      </c>
      <c r="T122" s="66" t="s">
        <v>219</v>
      </c>
      <c r="U122" s="46" t="s">
        <v>260</v>
      </c>
      <c r="V122" s="46" t="s">
        <v>221</v>
      </c>
      <c r="W122" s="46" t="s">
        <v>261</v>
      </c>
      <c r="X122" s="46" t="s">
        <v>262</v>
      </c>
      <c r="Y122" s="40">
        <v>27</v>
      </c>
      <c r="Z122" s="40">
        <v>5</v>
      </c>
      <c r="AA122" s="40" t="s">
        <v>219</v>
      </c>
      <c r="AB122" s="40" t="s">
        <v>219</v>
      </c>
      <c r="AC122" s="46" t="s">
        <v>49</v>
      </c>
      <c r="AD122" s="45" t="s">
        <v>49</v>
      </c>
      <c r="AE122" s="46"/>
      <c r="AF122" s="245"/>
      <c r="AG122" s="13" t="s">
        <v>16</v>
      </c>
    </row>
    <row r="123" spans="1:32" s="13" customFormat="1" ht="27.75" customHeight="1">
      <c r="A123" s="37">
        <v>101</v>
      </c>
      <c r="B123" s="43" t="s">
        <v>189</v>
      </c>
      <c r="C123" s="39"/>
      <c r="D123" s="40" t="s">
        <v>119</v>
      </c>
      <c r="E123" s="46"/>
      <c r="F123" s="42">
        <v>31072</v>
      </c>
      <c r="G123" s="123">
        <f ca="1">NOW()</f>
        <v>44441.530303356485</v>
      </c>
      <c r="H123" s="124">
        <f>INT((G123-F123)/365.25)</f>
        <v>36</v>
      </c>
      <c r="I123" s="113" t="s">
        <v>217</v>
      </c>
      <c r="J123" s="46" t="s">
        <v>245</v>
      </c>
      <c r="K123" s="46" t="s">
        <v>241</v>
      </c>
      <c r="L123" s="45" t="s">
        <v>216</v>
      </c>
      <c r="M123" s="40" t="s">
        <v>216</v>
      </c>
      <c r="N123" s="46" t="s">
        <v>216</v>
      </c>
      <c r="O123" s="66" t="s">
        <v>217</v>
      </c>
      <c r="P123" s="45" t="s">
        <v>411</v>
      </c>
      <c r="Q123" s="44" t="s">
        <v>216</v>
      </c>
      <c r="R123" s="65" t="s">
        <v>216</v>
      </c>
      <c r="S123" s="66" t="s">
        <v>216</v>
      </c>
      <c r="T123" s="66" t="s">
        <v>219</v>
      </c>
      <c r="U123" s="41" t="s">
        <v>282</v>
      </c>
      <c r="V123" s="46" t="s">
        <v>221</v>
      </c>
      <c r="W123" s="41" t="s">
        <v>282</v>
      </c>
      <c r="X123" s="46" t="s">
        <v>223</v>
      </c>
      <c r="Y123" s="40">
        <v>24.26</v>
      </c>
      <c r="Z123" s="40">
        <v>2</v>
      </c>
      <c r="AA123" s="40" t="s">
        <v>225</v>
      </c>
      <c r="AB123" s="40" t="s">
        <v>219</v>
      </c>
      <c r="AC123" s="46" t="s">
        <v>412</v>
      </c>
      <c r="AD123" s="45" t="s">
        <v>413</v>
      </c>
      <c r="AE123" s="98"/>
      <c r="AF123" s="101"/>
    </row>
    <row r="124" spans="1:32" s="13" customFormat="1" ht="27.75" customHeight="1">
      <c r="A124" s="37">
        <v>102</v>
      </c>
      <c r="B124" s="178" t="s">
        <v>560</v>
      </c>
      <c r="C124" s="151"/>
      <c r="D124" s="40" t="s">
        <v>119</v>
      </c>
      <c r="E124" s="54"/>
      <c r="F124" s="42">
        <v>31480</v>
      </c>
      <c r="G124" s="123">
        <f ca="1">NOW()</f>
        <v>44441.530303356485</v>
      </c>
      <c r="H124" s="124">
        <f>INT((G124-F124)/365.25)</f>
        <v>35</v>
      </c>
      <c r="I124" s="112" t="s">
        <v>623</v>
      </c>
      <c r="J124" s="110" t="s">
        <v>624</v>
      </c>
      <c r="K124" s="110" t="s">
        <v>259</v>
      </c>
      <c r="L124" s="45" t="s">
        <v>216</v>
      </c>
      <c r="M124" s="40" t="s">
        <v>216</v>
      </c>
      <c r="N124" s="46" t="s">
        <v>216</v>
      </c>
      <c r="O124" s="45" t="s">
        <v>612</v>
      </c>
      <c r="P124" s="111" t="s">
        <v>219</v>
      </c>
      <c r="Q124" s="68" t="s">
        <v>216</v>
      </c>
      <c r="R124" s="65" t="s">
        <v>216</v>
      </c>
      <c r="S124" s="66" t="s">
        <v>216</v>
      </c>
      <c r="T124" s="66" t="s">
        <v>219</v>
      </c>
      <c r="U124" s="45" t="s">
        <v>615</v>
      </c>
      <c r="V124" s="66" t="s">
        <v>616</v>
      </c>
      <c r="W124" s="45" t="s">
        <v>617</v>
      </c>
      <c r="X124" s="45" t="s">
        <v>223</v>
      </c>
      <c r="Y124" s="66">
        <v>4</v>
      </c>
      <c r="Z124" s="66">
        <v>1</v>
      </c>
      <c r="AA124" s="66" t="s">
        <v>219</v>
      </c>
      <c r="AB124" s="66" t="s">
        <v>219</v>
      </c>
      <c r="AC124" s="93" t="s">
        <v>236</v>
      </c>
      <c r="AD124" s="66" t="s">
        <v>227</v>
      </c>
      <c r="AE124" s="54"/>
      <c r="AF124" s="100"/>
    </row>
    <row r="125" spans="1:32" s="13" customFormat="1" ht="27.75" customHeight="1">
      <c r="A125" s="37">
        <v>103</v>
      </c>
      <c r="B125" s="38" t="s">
        <v>595</v>
      </c>
      <c r="C125" s="151"/>
      <c r="D125" s="62" t="s">
        <v>119</v>
      </c>
      <c r="E125" s="74"/>
      <c r="F125" s="42">
        <v>26515</v>
      </c>
      <c r="G125" s="123">
        <f ca="1">NOW()</f>
        <v>44441.530303356485</v>
      </c>
      <c r="H125" s="124">
        <f>INT((G125-F125)/365.25)</f>
        <v>49</v>
      </c>
      <c r="I125" s="42" t="s">
        <v>611</v>
      </c>
      <c r="J125" s="42" t="s">
        <v>230</v>
      </c>
      <c r="K125" s="53" t="s">
        <v>231</v>
      </c>
      <c r="L125" s="45" t="s">
        <v>216</v>
      </c>
      <c r="M125" s="40" t="s">
        <v>216</v>
      </c>
      <c r="N125" s="46" t="s">
        <v>216</v>
      </c>
      <c r="O125" s="45" t="s">
        <v>612</v>
      </c>
      <c r="P125" s="45" t="s">
        <v>219</v>
      </c>
      <c r="Q125" s="44" t="s">
        <v>216</v>
      </c>
      <c r="R125" s="40" t="s">
        <v>216</v>
      </c>
      <c r="S125" s="45" t="s">
        <v>216</v>
      </c>
      <c r="T125" s="45" t="s">
        <v>219</v>
      </c>
      <c r="U125" s="66" t="s">
        <v>647</v>
      </c>
      <c r="V125" s="45" t="s">
        <v>616</v>
      </c>
      <c r="W125" s="66" t="s">
        <v>223</v>
      </c>
      <c r="X125" s="66" t="s">
        <v>223</v>
      </c>
      <c r="Y125" s="66">
        <v>18</v>
      </c>
      <c r="Z125" s="41">
        <v>3</v>
      </c>
      <c r="AA125" s="41" t="s">
        <v>225</v>
      </c>
      <c r="AB125" s="41">
        <v>23765862912</v>
      </c>
      <c r="AC125" s="53" t="s">
        <v>236</v>
      </c>
      <c r="AD125" s="45" t="s">
        <v>227</v>
      </c>
      <c r="AE125" s="46"/>
      <c r="AF125" s="100"/>
    </row>
    <row r="126" spans="1:32" s="13" customFormat="1" ht="27.75" customHeight="1">
      <c r="A126" s="37">
        <v>104</v>
      </c>
      <c r="B126" s="43" t="s">
        <v>190</v>
      </c>
      <c r="C126" s="151"/>
      <c r="D126" s="44" t="s">
        <v>119</v>
      </c>
      <c r="E126" s="45"/>
      <c r="F126" s="42">
        <v>29766</v>
      </c>
      <c r="G126" s="123">
        <f ca="1">NOW()</f>
        <v>44441.530303356485</v>
      </c>
      <c r="H126" s="124">
        <f>INT((G126-F126)/365.25)</f>
        <v>40</v>
      </c>
      <c r="I126" s="27" t="s">
        <v>414</v>
      </c>
      <c r="J126" s="45" t="s">
        <v>230</v>
      </c>
      <c r="K126" s="45" t="s">
        <v>259</v>
      </c>
      <c r="L126" s="45" t="s">
        <v>216</v>
      </c>
      <c r="M126" s="40" t="s">
        <v>216</v>
      </c>
      <c r="N126" s="46" t="s">
        <v>216</v>
      </c>
      <c r="O126" s="182" t="s">
        <v>217</v>
      </c>
      <c r="P126" s="45" t="s">
        <v>218</v>
      </c>
      <c r="Q126" s="44" t="s">
        <v>216</v>
      </c>
      <c r="R126" s="40" t="s">
        <v>216</v>
      </c>
      <c r="S126" s="66" t="s">
        <v>216</v>
      </c>
      <c r="T126" s="66" t="s">
        <v>219</v>
      </c>
      <c r="U126" s="66" t="s">
        <v>415</v>
      </c>
      <c r="V126" s="66" t="s">
        <v>221</v>
      </c>
      <c r="W126" s="45" t="s">
        <v>416</v>
      </c>
      <c r="X126" s="45" t="s">
        <v>223</v>
      </c>
      <c r="Y126" s="46" t="s">
        <v>417</v>
      </c>
      <c r="Z126" s="46">
        <v>4</v>
      </c>
      <c r="AA126" s="46" t="s">
        <v>225</v>
      </c>
      <c r="AB126" s="46" t="s">
        <v>219</v>
      </c>
      <c r="AC126" s="46" t="s">
        <v>418</v>
      </c>
      <c r="AD126" s="45" t="s">
        <v>419</v>
      </c>
      <c r="AE126" s="46"/>
      <c r="AF126" s="100"/>
    </row>
    <row r="127" spans="1:32" s="271" customFormat="1" ht="27.75" customHeight="1">
      <c r="A127" s="37">
        <v>105</v>
      </c>
      <c r="B127" s="38" t="s">
        <v>191</v>
      </c>
      <c r="C127" s="39"/>
      <c r="D127" s="44" t="s">
        <v>119</v>
      </c>
      <c r="E127" s="45"/>
      <c r="F127" s="42">
        <v>24865</v>
      </c>
      <c r="G127" s="123">
        <f ca="1">NOW()</f>
        <v>44441.530303356485</v>
      </c>
      <c r="H127" s="124">
        <f>INT((G127-F127)/365.25)</f>
        <v>53</v>
      </c>
      <c r="I127" s="27" t="s">
        <v>420</v>
      </c>
      <c r="J127" s="78" t="s">
        <v>245</v>
      </c>
      <c r="K127" s="45" t="s">
        <v>231</v>
      </c>
      <c r="L127" s="45" t="s">
        <v>216</v>
      </c>
      <c r="M127" s="40" t="s">
        <v>216</v>
      </c>
      <c r="N127" s="46" t="s">
        <v>216</v>
      </c>
      <c r="O127" s="66" t="s">
        <v>217</v>
      </c>
      <c r="P127" s="45" t="s">
        <v>216</v>
      </c>
      <c r="Q127" s="44" t="s">
        <v>225</v>
      </c>
      <c r="R127" s="65" t="s">
        <v>216</v>
      </c>
      <c r="S127" s="45" t="s">
        <v>216</v>
      </c>
      <c r="T127" s="66" t="s">
        <v>219</v>
      </c>
      <c r="U127" s="66" t="s">
        <v>421</v>
      </c>
      <c r="V127" s="41" t="s">
        <v>221</v>
      </c>
      <c r="W127" s="66" t="s">
        <v>421</v>
      </c>
      <c r="X127" s="45" t="s">
        <v>235</v>
      </c>
      <c r="Y127" s="46" t="s">
        <v>422</v>
      </c>
      <c r="Z127" s="46">
        <v>4</v>
      </c>
      <c r="AA127" s="46" t="s">
        <v>216</v>
      </c>
      <c r="AB127" s="46" t="s">
        <v>219</v>
      </c>
      <c r="AC127" s="46" t="s">
        <v>423</v>
      </c>
      <c r="AD127" s="45" t="s">
        <v>423</v>
      </c>
      <c r="AE127" s="46"/>
      <c r="AF127" s="245"/>
    </row>
    <row r="128" spans="1:32" s="13" customFormat="1" ht="27.75" customHeight="1">
      <c r="A128" s="37">
        <v>106</v>
      </c>
      <c r="B128" s="38" t="s">
        <v>604</v>
      </c>
      <c r="C128" s="39"/>
      <c r="D128" s="44" t="s">
        <v>119</v>
      </c>
      <c r="E128" s="45"/>
      <c r="F128" s="42">
        <v>33841</v>
      </c>
      <c r="G128" s="123">
        <f ca="1">NOW()</f>
        <v>44441.530303356485</v>
      </c>
      <c r="H128" s="124">
        <f>INT((G128-F128)/365.25)</f>
        <v>29</v>
      </c>
      <c r="I128" s="27" t="s">
        <v>717</v>
      </c>
      <c r="J128" s="45" t="s">
        <v>245</v>
      </c>
      <c r="K128" s="45" t="s">
        <v>231</v>
      </c>
      <c r="L128" s="45" t="s">
        <v>216</v>
      </c>
      <c r="M128" s="40" t="s">
        <v>216</v>
      </c>
      <c r="N128" s="46" t="s">
        <v>216</v>
      </c>
      <c r="O128" s="52" t="s">
        <v>612</v>
      </c>
      <c r="P128" s="45" t="s">
        <v>720</v>
      </c>
      <c r="Q128" s="44" t="s">
        <v>216</v>
      </c>
      <c r="R128" s="65" t="s">
        <v>216</v>
      </c>
      <c r="S128" s="66" t="s">
        <v>216</v>
      </c>
      <c r="T128" s="66" t="s">
        <v>219</v>
      </c>
      <c r="U128" s="92" t="s">
        <v>677</v>
      </c>
      <c r="V128" s="89" t="s">
        <v>616</v>
      </c>
      <c r="W128" s="92" t="s">
        <v>677</v>
      </c>
      <c r="X128" s="92" t="s">
        <v>223</v>
      </c>
      <c r="Y128" s="89">
        <v>20</v>
      </c>
      <c r="Z128" s="89">
        <v>2</v>
      </c>
      <c r="AA128" s="89" t="s">
        <v>219</v>
      </c>
      <c r="AB128" s="89" t="s">
        <v>219</v>
      </c>
      <c r="AC128" s="46" t="s">
        <v>236</v>
      </c>
      <c r="AD128" s="45" t="s">
        <v>227</v>
      </c>
      <c r="AE128" s="46"/>
      <c r="AF128" s="100"/>
    </row>
    <row r="129" spans="1:32" s="13" customFormat="1" ht="27.75" customHeight="1">
      <c r="A129" s="37">
        <v>107</v>
      </c>
      <c r="B129" s="38" t="s">
        <v>192</v>
      </c>
      <c r="C129" s="39"/>
      <c r="D129" s="40" t="s">
        <v>119</v>
      </c>
      <c r="E129" s="46"/>
      <c r="F129" s="42">
        <v>27088</v>
      </c>
      <c r="G129" s="123">
        <f ca="1">NOW()</f>
        <v>44441.530303356485</v>
      </c>
      <c r="H129" s="124">
        <f>INT((G129-F129)/365.25)</f>
        <v>47</v>
      </c>
      <c r="I129" s="112" t="s">
        <v>271</v>
      </c>
      <c r="J129" s="40" t="s">
        <v>245</v>
      </c>
      <c r="K129" s="70" t="s">
        <v>215</v>
      </c>
      <c r="L129" s="45" t="s">
        <v>216</v>
      </c>
      <c r="M129" s="40" t="s">
        <v>216</v>
      </c>
      <c r="N129" s="46" t="s">
        <v>216</v>
      </c>
      <c r="O129" s="45" t="s">
        <v>217</v>
      </c>
      <c r="P129" s="44" t="s">
        <v>218</v>
      </c>
      <c r="Q129" s="68" t="s">
        <v>216</v>
      </c>
      <c r="R129" s="65" t="s">
        <v>216</v>
      </c>
      <c r="S129" s="66" t="s">
        <v>216</v>
      </c>
      <c r="T129" s="66" t="s">
        <v>219</v>
      </c>
      <c r="U129" s="66" t="s">
        <v>295</v>
      </c>
      <c r="V129" s="41" t="s">
        <v>221</v>
      </c>
      <c r="W129" s="66" t="s">
        <v>295</v>
      </c>
      <c r="X129" s="45" t="s">
        <v>249</v>
      </c>
      <c r="Y129" s="46">
        <v>10.13</v>
      </c>
      <c r="Z129" s="41">
        <v>2</v>
      </c>
      <c r="AA129" s="46" t="s">
        <v>225</v>
      </c>
      <c r="AB129" s="46" t="s">
        <v>219</v>
      </c>
      <c r="AC129" s="46" t="s">
        <v>236</v>
      </c>
      <c r="AD129" s="45" t="s">
        <v>227</v>
      </c>
      <c r="AE129" s="46"/>
      <c r="AF129" s="100"/>
    </row>
    <row r="130" spans="1:32" s="13" customFormat="1" ht="27.75" customHeight="1">
      <c r="A130" s="37">
        <v>108</v>
      </c>
      <c r="B130" s="38" t="s">
        <v>193</v>
      </c>
      <c r="C130" s="151" t="s">
        <v>578</v>
      </c>
      <c r="D130" s="40" t="s">
        <v>119</v>
      </c>
      <c r="E130" s="45"/>
      <c r="F130" s="42">
        <v>25597</v>
      </c>
      <c r="G130" s="123">
        <f ca="1">NOW()</f>
        <v>44441.530303356485</v>
      </c>
      <c r="H130" s="124">
        <f>INT((G130-F130)/365.25)</f>
        <v>51</v>
      </c>
      <c r="I130" s="27" t="s">
        <v>676</v>
      </c>
      <c r="J130" s="45" t="s">
        <v>258</v>
      </c>
      <c r="K130" s="70" t="s">
        <v>241</v>
      </c>
      <c r="L130" s="45" t="s">
        <v>216</v>
      </c>
      <c r="M130" s="40" t="s">
        <v>216</v>
      </c>
      <c r="N130" s="46" t="s">
        <v>216</v>
      </c>
      <c r="O130" s="45" t="s">
        <v>612</v>
      </c>
      <c r="P130" s="44" t="s">
        <v>242</v>
      </c>
      <c r="Q130" s="68" t="s">
        <v>216</v>
      </c>
      <c r="R130" s="65" t="s">
        <v>216</v>
      </c>
      <c r="S130" s="66" t="s">
        <v>216</v>
      </c>
      <c r="T130" s="66" t="s">
        <v>219</v>
      </c>
      <c r="U130" s="66" t="s">
        <v>677</v>
      </c>
      <c r="V130" s="41" t="s">
        <v>616</v>
      </c>
      <c r="W130" s="66" t="s">
        <v>223</v>
      </c>
      <c r="X130" s="66" t="s">
        <v>223</v>
      </c>
      <c r="Y130" s="41" t="s">
        <v>678</v>
      </c>
      <c r="Z130" s="41">
        <v>3</v>
      </c>
      <c r="AA130" s="41" t="s">
        <v>225</v>
      </c>
      <c r="AB130" s="41">
        <v>12417651167</v>
      </c>
      <c r="AC130" s="46" t="s">
        <v>679</v>
      </c>
      <c r="AD130" s="45" t="s">
        <v>680</v>
      </c>
      <c r="AE130" s="46"/>
      <c r="AF130" s="100"/>
    </row>
    <row r="131" spans="1:32" s="13" customFormat="1" ht="27.75" customHeight="1">
      <c r="A131" s="37">
        <v>109</v>
      </c>
      <c r="B131" s="38" t="s">
        <v>195</v>
      </c>
      <c r="C131" s="39"/>
      <c r="D131" s="40" t="s">
        <v>119</v>
      </c>
      <c r="E131" s="45"/>
      <c r="F131" s="42">
        <v>31745</v>
      </c>
      <c r="G131" s="123">
        <f ca="1">NOW()</f>
        <v>44441.530303356485</v>
      </c>
      <c r="H131" s="124">
        <f>INT((G131-F131)/365.25)</f>
        <v>34</v>
      </c>
      <c r="I131" s="27" t="s">
        <v>217</v>
      </c>
      <c r="J131" s="45" t="s">
        <v>245</v>
      </c>
      <c r="K131" s="45" t="s">
        <v>215</v>
      </c>
      <c r="L131" s="45" t="s">
        <v>216</v>
      </c>
      <c r="M131" s="40" t="s">
        <v>216</v>
      </c>
      <c r="N131" s="46" t="s">
        <v>216</v>
      </c>
      <c r="O131" s="182" t="s">
        <v>217</v>
      </c>
      <c r="P131" s="45" t="s">
        <v>218</v>
      </c>
      <c r="Q131" s="44" t="s">
        <v>216</v>
      </c>
      <c r="R131" s="40" t="s">
        <v>216</v>
      </c>
      <c r="S131" s="45" t="s">
        <v>216</v>
      </c>
      <c r="T131" s="45" t="s">
        <v>219</v>
      </c>
      <c r="U131" s="41" t="s">
        <v>276</v>
      </c>
      <c r="V131" s="41" t="s">
        <v>221</v>
      </c>
      <c r="W131" s="46" t="s">
        <v>277</v>
      </c>
      <c r="X131" s="46" t="s">
        <v>223</v>
      </c>
      <c r="Y131" s="46" t="s">
        <v>425</v>
      </c>
      <c r="Z131" s="46">
        <v>3</v>
      </c>
      <c r="AA131" s="46" t="s">
        <v>225</v>
      </c>
      <c r="AB131" s="46" t="s">
        <v>219</v>
      </c>
      <c r="AC131" s="46" t="s">
        <v>236</v>
      </c>
      <c r="AD131" s="45" t="s">
        <v>227</v>
      </c>
      <c r="AE131" s="46"/>
      <c r="AF131" s="100"/>
    </row>
    <row r="132" spans="1:33" s="13" customFormat="1" ht="27.75" customHeight="1">
      <c r="A132" s="37">
        <v>110</v>
      </c>
      <c r="B132" s="38" t="s">
        <v>572</v>
      </c>
      <c r="C132" s="39"/>
      <c r="D132" s="44" t="s">
        <v>119</v>
      </c>
      <c r="E132" s="45"/>
      <c r="F132" s="42">
        <v>32330</v>
      </c>
      <c r="G132" s="123">
        <f ca="1">NOW()</f>
        <v>44441.530303356485</v>
      </c>
      <c r="H132" s="124">
        <f>INT((G132-F132)/365.25)</f>
        <v>33</v>
      </c>
      <c r="I132" s="27" t="s">
        <v>659</v>
      </c>
      <c r="J132" s="45" t="s">
        <v>258</v>
      </c>
      <c r="K132" s="45" t="s">
        <v>241</v>
      </c>
      <c r="L132" s="45" t="s">
        <v>216</v>
      </c>
      <c r="M132" s="40" t="s">
        <v>216</v>
      </c>
      <c r="N132" s="46" t="s">
        <v>216</v>
      </c>
      <c r="O132" s="45" t="s">
        <v>612</v>
      </c>
      <c r="P132" s="44" t="s">
        <v>219</v>
      </c>
      <c r="Q132" s="68" t="s">
        <v>216</v>
      </c>
      <c r="R132" s="65" t="s">
        <v>216</v>
      </c>
      <c r="S132" s="66" t="s">
        <v>216</v>
      </c>
      <c r="T132" s="66" t="s">
        <v>219</v>
      </c>
      <c r="U132" s="41" t="s">
        <v>647</v>
      </c>
      <c r="V132" s="41" t="s">
        <v>616</v>
      </c>
      <c r="W132" s="41" t="s">
        <v>223</v>
      </c>
      <c r="X132" s="41" t="s">
        <v>223</v>
      </c>
      <c r="Y132" s="41">
        <v>11</v>
      </c>
      <c r="Z132" s="41">
        <v>3</v>
      </c>
      <c r="AA132" s="41" t="s">
        <v>225</v>
      </c>
      <c r="AB132" s="41">
        <v>12868199188</v>
      </c>
      <c r="AC132" s="46" t="s">
        <v>660</v>
      </c>
      <c r="AD132" s="45" t="s">
        <v>227</v>
      </c>
      <c r="AE132" s="46"/>
      <c r="AF132" s="100"/>
      <c r="AG132" s="13" t="s">
        <v>16</v>
      </c>
    </row>
    <row r="133" spans="1:32" s="13" customFormat="1" ht="27.75" customHeight="1">
      <c r="A133" s="37">
        <v>111</v>
      </c>
      <c r="B133" s="43" t="s">
        <v>575</v>
      </c>
      <c r="C133" s="39"/>
      <c r="D133" s="44" t="s">
        <v>119</v>
      </c>
      <c r="E133" s="45"/>
      <c r="F133" s="42">
        <v>26916</v>
      </c>
      <c r="G133" s="123">
        <f ca="1">NOW()</f>
        <v>44441.530303356485</v>
      </c>
      <c r="H133" s="124">
        <f>INT((G133-F133)/365.25)</f>
        <v>47</v>
      </c>
      <c r="I133" s="27" t="s">
        <v>667</v>
      </c>
      <c r="J133" s="45" t="s">
        <v>230</v>
      </c>
      <c r="K133" s="45" t="s">
        <v>259</v>
      </c>
      <c r="L133" s="45" t="s">
        <v>216</v>
      </c>
      <c r="M133" s="45" t="s">
        <v>216</v>
      </c>
      <c r="N133" s="45" t="s">
        <v>216</v>
      </c>
      <c r="O133" s="45" t="s">
        <v>612</v>
      </c>
      <c r="P133" s="44" t="s">
        <v>668</v>
      </c>
      <c r="Q133" s="66" t="s">
        <v>216</v>
      </c>
      <c r="R133" s="65" t="s">
        <v>216</v>
      </c>
      <c r="S133" s="66" t="s">
        <v>216</v>
      </c>
      <c r="T133" s="66" t="s">
        <v>219</v>
      </c>
      <c r="U133" s="41" t="s">
        <v>662</v>
      </c>
      <c r="V133" s="41" t="s">
        <v>616</v>
      </c>
      <c r="W133" s="41" t="s">
        <v>269</v>
      </c>
      <c r="X133" s="41" t="s">
        <v>269</v>
      </c>
      <c r="Y133" s="41">
        <v>12</v>
      </c>
      <c r="Z133" s="41">
        <v>1</v>
      </c>
      <c r="AA133" s="41" t="s">
        <v>225</v>
      </c>
      <c r="AB133" s="41">
        <v>12434126542</v>
      </c>
      <c r="AC133" s="46" t="s">
        <v>669</v>
      </c>
      <c r="AD133" s="45" t="s">
        <v>670</v>
      </c>
      <c r="AE133" s="46"/>
      <c r="AF133" s="100"/>
    </row>
    <row r="134" spans="1:32" s="271" customFormat="1" ht="27.75" customHeight="1">
      <c r="A134" s="37">
        <v>112</v>
      </c>
      <c r="B134" s="38" t="s">
        <v>196</v>
      </c>
      <c r="C134" s="39"/>
      <c r="D134" s="44" t="s">
        <v>119</v>
      </c>
      <c r="E134" s="45"/>
      <c r="F134" s="42">
        <v>28087</v>
      </c>
      <c r="G134" s="123">
        <f ca="1">NOW()</f>
        <v>44441.530303356485</v>
      </c>
      <c r="H134" s="124">
        <f>INT((G134-F134)/365.25)</f>
        <v>44</v>
      </c>
      <c r="I134" s="27" t="s">
        <v>271</v>
      </c>
      <c r="J134" s="45" t="s">
        <v>245</v>
      </c>
      <c r="K134" s="45" t="s">
        <v>259</v>
      </c>
      <c r="L134" s="45" t="s">
        <v>216</v>
      </c>
      <c r="M134" s="45" t="s">
        <v>216</v>
      </c>
      <c r="N134" s="45" t="s">
        <v>216</v>
      </c>
      <c r="O134" s="45" t="s">
        <v>217</v>
      </c>
      <c r="P134" s="45" t="s">
        <v>426</v>
      </c>
      <c r="Q134" s="66" t="s">
        <v>216</v>
      </c>
      <c r="R134" s="66" t="s">
        <v>216</v>
      </c>
      <c r="S134" s="41" t="s">
        <v>216</v>
      </c>
      <c r="T134" s="41" t="s">
        <v>219</v>
      </c>
      <c r="U134" s="46" t="s">
        <v>289</v>
      </c>
      <c r="V134" s="46" t="s">
        <v>221</v>
      </c>
      <c r="W134" s="46" t="s">
        <v>219</v>
      </c>
      <c r="X134" s="46" t="s">
        <v>219</v>
      </c>
      <c r="Y134" s="46">
        <v>19</v>
      </c>
      <c r="Z134" s="46">
        <v>1</v>
      </c>
      <c r="AA134" s="46" t="s">
        <v>219</v>
      </c>
      <c r="AB134" s="46" t="s">
        <v>219</v>
      </c>
      <c r="AC134" s="46" t="s">
        <v>49</v>
      </c>
      <c r="AD134" s="45" t="s">
        <v>49</v>
      </c>
      <c r="AE134" s="53" t="s">
        <v>291</v>
      </c>
      <c r="AF134" s="100"/>
    </row>
    <row r="135" spans="1:32" s="13" customFormat="1" ht="27.75" customHeight="1">
      <c r="A135" s="37">
        <v>113</v>
      </c>
      <c r="B135" s="43" t="s">
        <v>197</v>
      </c>
      <c r="C135" s="39"/>
      <c r="D135" s="44" t="s">
        <v>119</v>
      </c>
      <c r="E135" s="45"/>
      <c r="F135" s="42">
        <v>29430</v>
      </c>
      <c r="G135" s="123">
        <f ca="1">NOW()</f>
        <v>44441.530303356485</v>
      </c>
      <c r="H135" s="124">
        <f>INT((G135-F135)/365.25)</f>
        <v>41</v>
      </c>
      <c r="I135" s="27" t="s">
        <v>271</v>
      </c>
      <c r="J135" s="45" t="s">
        <v>245</v>
      </c>
      <c r="K135" s="45" t="s">
        <v>231</v>
      </c>
      <c r="L135" s="45" t="s">
        <v>216</v>
      </c>
      <c r="M135" s="45" t="s">
        <v>216</v>
      </c>
      <c r="N135" s="45" t="s">
        <v>216</v>
      </c>
      <c r="O135" s="182" t="s">
        <v>217</v>
      </c>
      <c r="P135" s="45" t="s">
        <v>218</v>
      </c>
      <c r="Q135" s="45" t="s">
        <v>216</v>
      </c>
      <c r="R135" s="45" t="s">
        <v>216</v>
      </c>
      <c r="S135" s="66" t="s">
        <v>216</v>
      </c>
      <c r="T135" s="66" t="s">
        <v>219</v>
      </c>
      <c r="U135" s="41" t="s">
        <v>295</v>
      </c>
      <c r="V135" s="41" t="s">
        <v>221</v>
      </c>
      <c r="W135" s="41" t="s">
        <v>295</v>
      </c>
      <c r="X135" s="46" t="s">
        <v>249</v>
      </c>
      <c r="Y135" s="46">
        <v>10.13</v>
      </c>
      <c r="Z135" s="41">
        <v>2</v>
      </c>
      <c r="AA135" s="46" t="s">
        <v>225</v>
      </c>
      <c r="AB135" s="46" t="s">
        <v>219</v>
      </c>
      <c r="AC135" s="46" t="s">
        <v>236</v>
      </c>
      <c r="AD135" s="45" t="s">
        <v>227</v>
      </c>
      <c r="AE135" s="46"/>
      <c r="AF135" s="245"/>
    </row>
    <row r="136" spans="1:32" s="13" customFormat="1" ht="27.75" customHeight="1">
      <c r="A136" s="37">
        <v>114</v>
      </c>
      <c r="B136" s="38" t="s">
        <v>582</v>
      </c>
      <c r="C136" s="39"/>
      <c r="D136" s="40" t="s">
        <v>119</v>
      </c>
      <c r="E136" s="45"/>
      <c r="F136" s="42">
        <v>27723</v>
      </c>
      <c r="G136" s="123">
        <f ca="1">NOW()</f>
        <v>44441.530303356485</v>
      </c>
      <c r="H136" s="124">
        <f>INT((G136-F136)/365.25)</f>
        <v>45</v>
      </c>
      <c r="I136" s="27" t="s">
        <v>696</v>
      </c>
      <c r="J136" s="78" t="s">
        <v>245</v>
      </c>
      <c r="K136" s="45" t="s">
        <v>241</v>
      </c>
      <c r="L136" s="45" t="s">
        <v>216</v>
      </c>
      <c r="M136" s="45" t="s">
        <v>216</v>
      </c>
      <c r="N136" s="45" t="s">
        <v>216</v>
      </c>
      <c r="O136" s="45" t="s">
        <v>612</v>
      </c>
      <c r="P136" s="44" t="s">
        <v>613</v>
      </c>
      <c r="Q136" s="66" t="s">
        <v>216</v>
      </c>
      <c r="R136" s="66" t="s">
        <v>216</v>
      </c>
      <c r="S136" s="66" t="s">
        <v>216</v>
      </c>
      <c r="T136" s="66" t="s">
        <v>219</v>
      </c>
      <c r="U136" s="65" t="s">
        <v>677</v>
      </c>
      <c r="V136" s="41" t="s">
        <v>616</v>
      </c>
      <c r="W136" s="65" t="s">
        <v>223</v>
      </c>
      <c r="X136" s="41" t="s">
        <v>223</v>
      </c>
      <c r="Y136" s="65">
        <v>16</v>
      </c>
      <c r="Z136" s="65">
        <v>1</v>
      </c>
      <c r="AA136" s="41" t="s">
        <v>225</v>
      </c>
      <c r="AB136" s="41">
        <v>12613414776</v>
      </c>
      <c r="AC136" s="65" t="s">
        <v>236</v>
      </c>
      <c r="AD136" s="45" t="s">
        <v>227</v>
      </c>
      <c r="AE136" s="65"/>
      <c r="AF136" s="100"/>
    </row>
    <row r="137" spans="1:32" s="13" customFormat="1" ht="27.75" customHeight="1">
      <c r="A137" s="37">
        <v>115</v>
      </c>
      <c r="B137" s="43" t="s">
        <v>610</v>
      </c>
      <c r="C137" s="39" t="s">
        <v>601</v>
      </c>
      <c r="D137" s="44" t="s">
        <v>119</v>
      </c>
      <c r="E137" s="67"/>
      <c r="F137" s="42">
        <v>28280</v>
      </c>
      <c r="G137" s="123">
        <f ca="1">NOW()</f>
        <v>44441.530303356485</v>
      </c>
      <c r="H137" s="124">
        <f>INT((G137-F137)/365.25)</f>
        <v>44</v>
      </c>
      <c r="I137" s="27" t="s">
        <v>705</v>
      </c>
      <c r="J137" s="94" t="s">
        <v>245</v>
      </c>
      <c r="K137" s="301" t="s">
        <v>259</v>
      </c>
      <c r="L137" s="45" t="s">
        <v>216</v>
      </c>
      <c r="M137" s="45" t="s">
        <v>216</v>
      </c>
      <c r="N137" s="45" t="s">
        <v>216</v>
      </c>
      <c r="O137" s="52" t="s">
        <v>612</v>
      </c>
      <c r="P137" s="44" t="s">
        <v>218</v>
      </c>
      <c r="Q137" s="45" t="s">
        <v>216</v>
      </c>
      <c r="R137" s="41" t="s">
        <v>216</v>
      </c>
      <c r="S137" s="41" t="s">
        <v>216</v>
      </c>
      <c r="T137" s="41" t="s">
        <v>219</v>
      </c>
      <c r="U137" s="65" t="s">
        <v>234</v>
      </c>
      <c r="V137" s="89" t="s">
        <v>616</v>
      </c>
      <c r="W137" s="41" t="s">
        <v>601</v>
      </c>
      <c r="X137" s="41" t="s">
        <v>235</v>
      </c>
      <c r="Y137" s="93">
        <v>25</v>
      </c>
      <c r="Z137" s="93">
        <v>2</v>
      </c>
      <c r="AA137" s="93" t="s">
        <v>216</v>
      </c>
      <c r="AB137" s="93" t="s">
        <v>219</v>
      </c>
      <c r="AC137" s="93" t="s">
        <v>236</v>
      </c>
      <c r="AD137" s="45" t="s">
        <v>227</v>
      </c>
      <c r="AE137" s="110"/>
      <c r="AF137" s="100"/>
    </row>
    <row r="138" spans="1:32" s="13" customFormat="1" ht="27.75" customHeight="1">
      <c r="A138" s="37">
        <v>116</v>
      </c>
      <c r="B138" s="38" t="s">
        <v>199</v>
      </c>
      <c r="C138" s="39"/>
      <c r="D138" s="40" t="s">
        <v>119</v>
      </c>
      <c r="E138" s="180"/>
      <c r="F138" s="42">
        <v>34394</v>
      </c>
      <c r="G138" s="123">
        <f ca="1">NOW()</f>
        <v>44441.530303356485</v>
      </c>
      <c r="H138" s="124">
        <f>INT((G138-F138)/365.25)</f>
        <v>27</v>
      </c>
      <c r="I138" s="113" t="s">
        <v>429</v>
      </c>
      <c r="J138" s="184" t="s">
        <v>214</v>
      </c>
      <c r="K138" s="40" t="s">
        <v>241</v>
      </c>
      <c r="L138" s="180" t="s">
        <v>216</v>
      </c>
      <c r="M138" s="46" t="s">
        <v>216</v>
      </c>
      <c r="N138" s="46" t="s">
        <v>216</v>
      </c>
      <c r="O138" s="45" t="s">
        <v>217</v>
      </c>
      <c r="P138" s="88" t="s">
        <v>242</v>
      </c>
      <c r="Q138" s="305" t="s">
        <v>216</v>
      </c>
      <c r="R138" s="66" t="s">
        <v>216</v>
      </c>
      <c r="S138" s="41" t="s">
        <v>216</v>
      </c>
      <c r="T138" s="41" t="s">
        <v>216</v>
      </c>
      <c r="U138" s="40" t="s">
        <v>260</v>
      </c>
      <c r="V138" s="41" t="s">
        <v>221</v>
      </c>
      <c r="W138" s="46" t="s">
        <v>301</v>
      </c>
      <c r="X138" s="46" t="s">
        <v>223</v>
      </c>
      <c r="Y138" s="46">
        <v>2</v>
      </c>
      <c r="Z138" s="46">
        <v>1</v>
      </c>
      <c r="AA138" s="46" t="s">
        <v>219</v>
      </c>
      <c r="AB138" s="46" t="s">
        <v>219</v>
      </c>
      <c r="AC138" s="41" t="s">
        <v>49</v>
      </c>
      <c r="AD138" s="66" t="s">
        <v>49</v>
      </c>
      <c r="AE138" s="41" t="s">
        <v>430</v>
      </c>
      <c r="AF138" s="245"/>
    </row>
    <row r="139" spans="1:32" s="13" customFormat="1" ht="27.75" customHeight="1">
      <c r="A139" s="37">
        <v>117</v>
      </c>
      <c r="B139" s="38" t="s">
        <v>200</v>
      </c>
      <c r="C139" s="38"/>
      <c r="D139" s="45" t="s">
        <v>119</v>
      </c>
      <c r="E139" s="41"/>
      <c r="F139" s="42">
        <v>29047</v>
      </c>
      <c r="G139" s="123">
        <f ca="1">NOW()</f>
        <v>44441.530303356485</v>
      </c>
      <c r="H139" s="124">
        <f>INT((G139-F139)/365.25)</f>
        <v>42</v>
      </c>
      <c r="I139" s="113" t="s">
        <v>219</v>
      </c>
      <c r="J139" s="46" t="s">
        <v>219</v>
      </c>
      <c r="K139" s="40" t="s">
        <v>231</v>
      </c>
      <c r="L139" s="40" t="s">
        <v>216</v>
      </c>
      <c r="M139" s="40" t="s">
        <v>216</v>
      </c>
      <c r="N139" s="40" t="s">
        <v>216</v>
      </c>
      <c r="O139" s="45" t="s">
        <v>217</v>
      </c>
      <c r="P139" s="44" t="s">
        <v>218</v>
      </c>
      <c r="Q139" s="45" t="s">
        <v>216</v>
      </c>
      <c r="R139" s="41" t="s">
        <v>216</v>
      </c>
      <c r="S139" s="41" t="s">
        <v>216</v>
      </c>
      <c r="T139" s="41" t="s">
        <v>219</v>
      </c>
      <c r="U139" s="65" t="s">
        <v>243</v>
      </c>
      <c r="V139" s="41" t="s">
        <v>221</v>
      </c>
      <c r="W139" s="41" t="s">
        <v>243</v>
      </c>
      <c r="X139" s="46" t="s">
        <v>244</v>
      </c>
      <c r="Y139" s="93" t="s">
        <v>431</v>
      </c>
      <c r="Z139" s="46">
        <v>3</v>
      </c>
      <c r="AA139" s="46" t="s">
        <v>225</v>
      </c>
      <c r="AB139" s="41" t="s">
        <v>219</v>
      </c>
      <c r="AC139" s="46" t="s">
        <v>236</v>
      </c>
      <c r="AD139" s="45" t="s">
        <v>227</v>
      </c>
      <c r="AE139" s="46"/>
      <c r="AF139" s="100"/>
    </row>
    <row r="140" spans="1:32" s="13" customFormat="1" ht="27.75" customHeight="1">
      <c r="A140" s="37">
        <v>118</v>
      </c>
      <c r="B140" s="38" t="s">
        <v>201</v>
      </c>
      <c r="C140" s="39"/>
      <c r="D140" s="62" t="s">
        <v>142</v>
      </c>
      <c r="E140" s="53"/>
      <c r="F140" s="42">
        <v>36964</v>
      </c>
      <c r="G140" s="123">
        <f ca="1">NOW()</f>
        <v>44441.530303356485</v>
      </c>
      <c r="H140" s="124">
        <f>INT((G140-F140)/365.25)</f>
        <v>20</v>
      </c>
      <c r="I140" s="113" t="s">
        <v>271</v>
      </c>
      <c r="J140" s="46" t="s">
        <v>230</v>
      </c>
      <c r="K140" s="40" t="s">
        <v>259</v>
      </c>
      <c r="L140" s="46" t="s">
        <v>216</v>
      </c>
      <c r="M140" s="46" t="s">
        <v>216</v>
      </c>
      <c r="N140" s="46" t="s">
        <v>216</v>
      </c>
      <c r="O140" s="46" t="s">
        <v>217</v>
      </c>
      <c r="P140" s="44" t="s">
        <v>219</v>
      </c>
      <c r="Q140" s="66" t="s">
        <v>216</v>
      </c>
      <c r="R140" s="41" t="s">
        <v>216</v>
      </c>
      <c r="S140" s="41" t="s">
        <v>216</v>
      </c>
      <c r="T140" s="41" t="s">
        <v>432</v>
      </c>
      <c r="U140" s="40" t="s">
        <v>289</v>
      </c>
      <c r="V140" s="46" t="s">
        <v>221</v>
      </c>
      <c r="W140" s="46" t="s">
        <v>336</v>
      </c>
      <c r="X140" s="46" t="s">
        <v>262</v>
      </c>
      <c r="Y140" s="46">
        <v>19</v>
      </c>
      <c r="Z140" s="46">
        <v>1</v>
      </c>
      <c r="AA140" s="46" t="s">
        <v>225</v>
      </c>
      <c r="AB140" s="46">
        <v>13803933497</v>
      </c>
      <c r="AC140" s="46" t="s">
        <v>49</v>
      </c>
      <c r="AD140" s="45" t="s">
        <v>49</v>
      </c>
      <c r="AE140" s="53" t="s">
        <v>291</v>
      </c>
      <c r="AF140" s="100"/>
    </row>
    <row r="141" spans="1:32" s="13" customFormat="1" ht="27.75" customHeight="1">
      <c r="A141" s="37">
        <v>119</v>
      </c>
      <c r="B141" s="43" t="s">
        <v>594</v>
      </c>
      <c r="C141" s="151"/>
      <c r="D141" s="40" t="s">
        <v>119</v>
      </c>
      <c r="E141" s="46"/>
      <c r="F141" s="42">
        <v>33199</v>
      </c>
      <c r="G141" s="123">
        <f ca="1">NOW()</f>
        <v>44441.530303356485</v>
      </c>
      <c r="H141" s="124">
        <f>INT((G141-F141)/365.25)</f>
        <v>30</v>
      </c>
      <c r="I141" s="112" t="s">
        <v>708</v>
      </c>
      <c r="J141" s="40" t="s">
        <v>245</v>
      </c>
      <c r="K141" s="53" t="s">
        <v>231</v>
      </c>
      <c r="L141" s="46" t="s">
        <v>216</v>
      </c>
      <c r="M141" s="46" t="s">
        <v>216</v>
      </c>
      <c r="N141" s="46" t="s">
        <v>216</v>
      </c>
      <c r="O141" s="45" t="s">
        <v>612</v>
      </c>
      <c r="P141" s="44" t="s">
        <v>242</v>
      </c>
      <c r="Q141" s="45" t="s">
        <v>216</v>
      </c>
      <c r="R141" s="46" t="s">
        <v>216</v>
      </c>
      <c r="S141" s="41" t="s">
        <v>216</v>
      </c>
      <c r="T141" s="41" t="s">
        <v>219</v>
      </c>
      <c r="U141" s="65" t="s">
        <v>647</v>
      </c>
      <c r="V141" s="46" t="s">
        <v>616</v>
      </c>
      <c r="W141" s="41" t="s">
        <v>709</v>
      </c>
      <c r="X141" s="41" t="s">
        <v>223</v>
      </c>
      <c r="Y141" s="41">
        <v>11</v>
      </c>
      <c r="Z141" s="41">
        <v>2</v>
      </c>
      <c r="AA141" s="41" t="s">
        <v>225</v>
      </c>
      <c r="AB141" s="41" t="s">
        <v>219</v>
      </c>
      <c r="AC141" s="53" t="s">
        <v>49</v>
      </c>
      <c r="AD141" s="45" t="s">
        <v>49</v>
      </c>
      <c r="AE141" s="46"/>
      <c r="AF141" s="100"/>
    </row>
    <row r="142" spans="1:32" s="13" customFormat="1" ht="27.75" customHeight="1">
      <c r="A142" s="37">
        <v>120</v>
      </c>
      <c r="B142" s="38" t="s">
        <v>592</v>
      </c>
      <c r="C142" s="39"/>
      <c r="D142" s="40" t="s">
        <v>119</v>
      </c>
      <c r="E142" s="46"/>
      <c r="F142" s="42">
        <v>31173</v>
      </c>
      <c r="G142" s="123">
        <f ca="1">NOW()</f>
        <v>44441.530303356485</v>
      </c>
      <c r="H142" s="124">
        <f>INT((G142-F142)/365.25)</f>
        <v>36</v>
      </c>
      <c r="I142" s="27" t="s">
        <v>611</v>
      </c>
      <c r="J142" s="45" t="s">
        <v>258</v>
      </c>
      <c r="K142" s="72" t="s">
        <v>241</v>
      </c>
      <c r="L142" s="46" t="s">
        <v>216</v>
      </c>
      <c r="M142" s="46" t="s">
        <v>216</v>
      </c>
      <c r="N142" s="46" t="s">
        <v>216</v>
      </c>
      <c r="O142" s="45" t="s">
        <v>612</v>
      </c>
      <c r="P142" s="44" t="s">
        <v>426</v>
      </c>
      <c r="Q142" s="66" t="s">
        <v>216</v>
      </c>
      <c r="R142" s="41" t="s">
        <v>216</v>
      </c>
      <c r="S142" s="41" t="s">
        <v>216</v>
      </c>
      <c r="T142" s="41" t="s">
        <v>219</v>
      </c>
      <c r="U142" s="46" t="s">
        <v>615</v>
      </c>
      <c r="V142" s="46" t="s">
        <v>616</v>
      </c>
      <c r="W142" s="46" t="s">
        <v>223</v>
      </c>
      <c r="X142" s="46" t="s">
        <v>223</v>
      </c>
      <c r="Y142" s="46">
        <v>16</v>
      </c>
      <c r="Z142" s="46">
        <v>2</v>
      </c>
      <c r="AA142" s="46" t="s">
        <v>219</v>
      </c>
      <c r="AB142" s="46" t="s">
        <v>219</v>
      </c>
      <c r="AC142" s="46" t="s">
        <v>236</v>
      </c>
      <c r="AD142" s="45" t="s">
        <v>227</v>
      </c>
      <c r="AE142" s="46"/>
      <c r="AF142" s="100"/>
    </row>
    <row r="143" spans="1:32" s="13" customFormat="1" ht="27.75" customHeight="1">
      <c r="A143" s="37">
        <v>121</v>
      </c>
      <c r="B143" s="38" t="s">
        <v>202</v>
      </c>
      <c r="C143" s="39"/>
      <c r="D143" s="44" t="s">
        <v>119</v>
      </c>
      <c r="E143" s="45"/>
      <c r="F143" s="42">
        <v>31411</v>
      </c>
      <c r="G143" s="123">
        <f ca="1">NOW()</f>
        <v>44441.530303356485</v>
      </c>
      <c r="H143" s="124">
        <f>INT((G143-F143)/365.25)</f>
        <v>35</v>
      </c>
      <c r="I143" s="115" t="s">
        <v>217</v>
      </c>
      <c r="J143" s="77" t="s">
        <v>214</v>
      </c>
      <c r="K143" s="77" t="s">
        <v>215</v>
      </c>
      <c r="L143" s="46" t="s">
        <v>216</v>
      </c>
      <c r="M143" s="46" t="s">
        <v>216</v>
      </c>
      <c r="N143" s="46" t="s">
        <v>216</v>
      </c>
      <c r="O143" s="45" t="s">
        <v>217</v>
      </c>
      <c r="P143" s="44" t="s">
        <v>219</v>
      </c>
      <c r="Q143" s="45" t="s">
        <v>216</v>
      </c>
      <c r="R143" s="46" t="s">
        <v>216</v>
      </c>
      <c r="S143" s="46" t="s">
        <v>216</v>
      </c>
      <c r="T143" s="46" t="s">
        <v>219</v>
      </c>
      <c r="U143" s="46" t="s">
        <v>260</v>
      </c>
      <c r="V143" s="46" t="s">
        <v>221</v>
      </c>
      <c r="W143" s="46" t="s">
        <v>301</v>
      </c>
      <c r="X143" s="46" t="s">
        <v>223</v>
      </c>
      <c r="Y143" s="46">
        <v>27</v>
      </c>
      <c r="Z143" s="46">
        <v>1</v>
      </c>
      <c r="AA143" s="46" t="s">
        <v>219</v>
      </c>
      <c r="AB143" s="46" t="s">
        <v>219</v>
      </c>
      <c r="AC143" s="46" t="s">
        <v>49</v>
      </c>
      <c r="AD143" s="45" t="s">
        <v>49</v>
      </c>
      <c r="AE143" s="46"/>
      <c r="AF143" s="100"/>
    </row>
    <row r="144" spans="1:33" s="13" customFormat="1" ht="27.75" customHeight="1">
      <c r="A144" s="37">
        <v>122</v>
      </c>
      <c r="B144" s="38" t="s">
        <v>203</v>
      </c>
      <c r="C144" s="39"/>
      <c r="D144" s="44" t="s">
        <v>119</v>
      </c>
      <c r="E144" s="45"/>
      <c r="F144" s="42">
        <v>23977</v>
      </c>
      <c r="G144" s="123">
        <f ca="1">NOW()</f>
        <v>44441.530303356485</v>
      </c>
      <c r="H144" s="124">
        <f>INT((G144-F144)/365.25)</f>
        <v>56</v>
      </c>
      <c r="I144" s="27" t="s">
        <v>433</v>
      </c>
      <c r="J144" s="45" t="s">
        <v>298</v>
      </c>
      <c r="K144" s="77" t="s">
        <v>297</v>
      </c>
      <c r="L144" s="46" t="s">
        <v>216</v>
      </c>
      <c r="M144" s="46" t="s">
        <v>216</v>
      </c>
      <c r="N144" s="46" t="s">
        <v>216</v>
      </c>
      <c r="O144" s="45" t="s">
        <v>217</v>
      </c>
      <c r="P144" s="44" t="s">
        <v>218</v>
      </c>
      <c r="Q144" s="45" t="s">
        <v>216</v>
      </c>
      <c r="R144" s="46" t="s">
        <v>216</v>
      </c>
      <c r="S144" s="46" t="s">
        <v>216</v>
      </c>
      <c r="T144" s="46" t="s">
        <v>219</v>
      </c>
      <c r="U144" s="46" t="s">
        <v>256</v>
      </c>
      <c r="V144" s="46" t="s">
        <v>221</v>
      </c>
      <c r="W144" s="46" t="s">
        <v>277</v>
      </c>
      <c r="X144" s="46" t="s">
        <v>223</v>
      </c>
      <c r="Y144" s="46">
        <v>27</v>
      </c>
      <c r="Z144" s="46">
        <v>1</v>
      </c>
      <c r="AA144" s="46" t="s">
        <v>225</v>
      </c>
      <c r="AB144" s="46" t="s">
        <v>219</v>
      </c>
      <c r="AC144" s="46" t="s">
        <v>236</v>
      </c>
      <c r="AD144" s="45" t="s">
        <v>227</v>
      </c>
      <c r="AE144" s="46"/>
      <c r="AF144" s="100"/>
      <c r="AG144" s="13" t="s">
        <v>16</v>
      </c>
    </row>
    <row r="145" spans="1:32" s="13" customFormat="1" ht="27.75" customHeight="1">
      <c r="A145" s="37">
        <v>123</v>
      </c>
      <c r="B145" s="43" t="s">
        <v>204</v>
      </c>
      <c r="C145" s="39"/>
      <c r="D145" s="40" t="s">
        <v>142</v>
      </c>
      <c r="E145" s="179"/>
      <c r="F145" s="42">
        <v>29778</v>
      </c>
      <c r="G145" s="123">
        <f ca="1">NOW()</f>
        <v>44441.530303356485</v>
      </c>
      <c r="H145" s="124">
        <f>INT((G145-F145)/365.25)</f>
        <v>40</v>
      </c>
      <c r="I145" s="112" t="s">
        <v>271</v>
      </c>
      <c r="J145" s="40" t="s">
        <v>245</v>
      </c>
      <c r="K145" s="77" t="s">
        <v>259</v>
      </c>
      <c r="L145" s="46" t="s">
        <v>216</v>
      </c>
      <c r="M145" s="46" t="s">
        <v>216</v>
      </c>
      <c r="N145" s="46" t="s">
        <v>216</v>
      </c>
      <c r="O145" s="45" t="s">
        <v>217</v>
      </c>
      <c r="P145" s="44" t="s">
        <v>383</v>
      </c>
      <c r="Q145" s="66" t="s">
        <v>225</v>
      </c>
      <c r="R145" s="41" t="s">
        <v>216</v>
      </c>
      <c r="S145" s="41" t="s">
        <v>339</v>
      </c>
      <c r="T145" s="41" t="s">
        <v>219</v>
      </c>
      <c r="U145" s="46" t="s">
        <v>289</v>
      </c>
      <c r="V145" s="46" t="s">
        <v>221</v>
      </c>
      <c r="W145" s="46" t="s">
        <v>219</v>
      </c>
      <c r="X145" s="46" t="s">
        <v>219</v>
      </c>
      <c r="Y145" s="46">
        <v>19</v>
      </c>
      <c r="Z145" s="46">
        <v>1</v>
      </c>
      <c r="AA145" s="46" t="s">
        <v>219</v>
      </c>
      <c r="AB145" s="46" t="s">
        <v>219</v>
      </c>
      <c r="AC145" s="46" t="s">
        <v>49</v>
      </c>
      <c r="AD145" s="45" t="s">
        <v>49</v>
      </c>
      <c r="AE145" s="53" t="s">
        <v>291</v>
      </c>
      <c r="AF145" s="100"/>
    </row>
    <row r="146" spans="1:32" s="13" customFormat="1" ht="27.75" customHeight="1">
      <c r="A146" s="37">
        <v>124</v>
      </c>
      <c r="B146" s="255" t="s">
        <v>205</v>
      </c>
      <c r="C146" s="39"/>
      <c r="D146" s="40" t="s">
        <v>142</v>
      </c>
      <c r="E146" s="46"/>
      <c r="F146" s="42">
        <v>28176</v>
      </c>
      <c r="G146" s="123">
        <f ca="1">NOW()</f>
        <v>44441.530303356485</v>
      </c>
      <c r="H146" s="124">
        <f>INT((G146-F146)/365.25)</f>
        <v>44</v>
      </c>
      <c r="I146" s="112" t="s">
        <v>271</v>
      </c>
      <c r="J146" s="56" t="s">
        <v>245</v>
      </c>
      <c r="K146" s="56" t="s">
        <v>241</v>
      </c>
      <c r="L146" s="46" t="s">
        <v>216</v>
      </c>
      <c r="M146" s="46" t="s">
        <v>216</v>
      </c>
      <c r="N146" s="46" t="s">
        <v>216</v>
      </c>
      <c r="O146" s="45" t="s">
        <v>217</v>
      </c>
      <c r="P146" s="44" t="s">
        <v>219</v>
      </c>
      <c r="Q146" s="66" t="s">
        <v>216</v>
      </c>
      <c r="R146" s="41" t="s">
        <v>216</v>
      </c>
      <c r="S146" s="41" t="s">
        <v>216</v>
      </c>
      <c r="T146" s="41" t="s">
        <v>219</v>
      </c>
      <c r="U146" s="41" t="s">
        <v>434</v>
      </c>
      <c r="V146" s="46" t="s">
        <v>221</v>
      </c>
      <c r="W146" s="41" t="s">
        <v>435</v>
      </c>
      <c r="X146" s="41" t="s">
        <v>235</v>
      </c>
      <c r="Y146" s="41">
        <v>5.6</v>
      </c>
      <c r="Z146" s="41">
        <v>2</v>
      </c>
      <c r="AA146" s="41" t="s">
        <v>216</v>
      </c>
      <c r="AB146" s="41" t="s">
        <v>219</v>
      </c>
      <c r="AC146" s="46" t="s">
        <v>436</v>
      </c>
      <c r="AD146" s="45" t="s">
        <v>437</v>
      </c>
      <c r="AE146" s="53" t="s">
        <v>438</v>
      </c>
      <c r="AF146" s="103"/>
    </row>
    <row r="147" spans="1:32" s="13" customFormat="1" ht="27.75" customHeight="1">
      <c r="A147" s="37">
        <v>125</v>
      </c>
      <c r="B147" s="258" t="s">
        <v>206</v>
      </c>
      <c r="C147" s="64"/>
      <c r="D147" s="68" t="s">
        <v>119</v>
      </c>
      <c r="E147" s="66"/>
      <c r="F147" s="42">
        <v>24599</v>
      </c>
      <c r="G147" s="123">
        <f ca="1">NOW()</f>
        <v>44441.530303356485</v>
      </c>
      <c r="H147" s="124">
        <f>INT((G147-F147)/365.25)</f>
        <v>54</v>
      </c>
      <c r="I147" s="112" t="s">
        <v>271</v>
      </c>
      <c r="J147" s="40" t="s">
        <v>298</v>
      </c>
      <c r="K147" s="40" t="s">
        <v>215</v>
      </c>
      <c r="L147" s="46" t="s">
        <v>216</v>
      </c>
      <c r="M147" s="46" t="s">
        <v>216</v>
      </c>
      <c r="N147" s="46" t="s">
        <v>216</v>
      </c>
      <c r="O147" s="45" t="s">
        <v>217</v>
      </c>
      <c r="P147" s="44" t="s">
        <v>218</v>
      </c>
      <c r="Q147" s="66" t="s">
        <v>216</v>
      </c>
      <c r="R147" s="41" t="s">
        <v>216</v>
      </c>
      <c r="S147" s="41" t="s">
        <v>216</v>
      </c>
      <c r="T147" s="41" t="s">
        <v>219</v>
      </c>
      <c r="U147" s="46" t="s">
        <v>439</v>
      </c>
      <c r="V147" s="46" t="s">
        <v>221</v>
      </c>
      <c r="W147" s="46" t="s">
        <v>440</v>
      </c>
      <c r="X147" s="46" t="s">
        <v>262</v>
      </c>
      <c r="Y147" s="46">
        <v>23</v>
      </c>
      <c r="Z147" s="46">
        <v>4</v>
      </c>
      <c r="AA147" s="46" t="s">
        <v>216</v>
      </c>
      <c r="AB147" s="46" t="s">
        <v>219</v>
      </c>
      <c r="AC147" s="46" t="s">
        <v>390</v>
      </c>
      <c r="AD147" s="45" t="s">
        <v>390</v>
      </c>
      <c r="AE147" s="53" t="s">
        <v>441</v>
      </c>
      <c r="AF147" s="103"/>
    </row>
    <row r="148" spans="1:32" s="13" customFormat="1" ht="27.75" customHeight="1">
      <c r="A148" s="37">
        <v>126</v>
      </c>
      <c r="B148" s="43" t="s">
        <v>207</v>
      </c>
      <c r="C148" s="39"/>
      <c r="D148" s="68" t="s">
        <v>142</v>
      </c>
      <c r="E148" s="66"/>
      <c r="F148" s="42">
        <v>29584</v>
      </c>
      <c r="G148" s="123">
        <f ca="1">NOW()</f>
        <v>44441.530303356485</v>
      </c>
      <c r="H148" s="124">
        <f>INT((G148-F148)/365.25)</f>
        <v>40</v>
      </c>
      <c r="I148" s="113" t="s">
        <v>217</v>
      </c>
      <c r="J148" s="46" t="s">
        <v>258</v>
      </c>
      <c r="K148" s="46" t="s">
        <v>259</v>
      </c>
      <c r="L148" s="46" t="s">
        <v>216</v>
      </c>
      <c r="M148" s="46" t="s">
        <v>216</v>
      </c>
      <c r="N148" s="46" t="s">
        <v>216</v>
      </c>
      <c r="O148" s="45" t="s">
        <v>217</v>
      </c>
      <c r="P148" s="44" t="s">
        <v>246</v>
      </c>
      <c r="Q148" s="45" t="s">
        <v>216</v>
      </c>
      <c r="R148" s="41" t="s">
        <v>216</v>
      </c>
      <c r="S148" s="41" t="s">
        <v>216</v>
      </c>
      <c r="T148" s="41" t="s">
        <v>219</v>
      </c>
      <c r="U148" s="46" t="s">
        <v>260</v>
      </c>
      <c r="V148" s="46" t="s">
        <v>221</v>
      </c>
      <c r="W148" s="46" t="s">
        <v>261</v>
      </c>
      <c r="X148" s="46" t="s">
        <v>262</v>
      </c>
      <c r="Y148" s="46">
        <v>24</v>
      </c>
      <c r="Z148" s="46">
        <v>1</v>
      </c>
      <c r="AA148" s="46" t="s">
        <v>225</v>
      </c>
      <c r="AB148" s="95" t="s">
        <v>219</v>
      </c>
      <c r="AC148" s="93" t="s">
        <v>49</v>
      </c>
      <c r="AD148" s="45" t="s">
        <v>49</v>
      </c>
      <c r="AE148" s="46" t="s">
        <v>442</v>
      </c>
      <c r="AF148" s="100"/>
    </row>
    <row r="149" spans="1:32" s="13" customFormat="1" ht="27.75" customHeight="1">
      <c r="A149" s="37">
        <v>127</v>
      </c>
      <c r="B149" s="38" t="s">
        <v>565</v>
      </c>
      <c r="C149" s="39"/>
      <c r="D149" s="40" t="s">
        <v>119</v>
      </c>
      <c r="E149" s="45"/>
      <c r="F149" s="42">
        <v>36773</v>
      </c>
      <c r="G149" s="123">
        <f ca="1">NOW()</f>
        <v>44441.530303356485</v>
      </c>
      <c r="H149" s="124">
        <f>INT((G149-F149)/365.25)</f>
        <v>20</v>
      </c>
      <c r="I149" s="27" t="s">
        <v>611</v>
      </c>
      <c r="J149" s="45" t="s">
        <v>245</v>
      </c>
      <c r="K149" s="45" t="s">
        <v>259</v>
      </c>
      <c r="L149" s="46" t="s">
        <v>216</v>
      </c>
      <c r="M149" s="46" t="s">
        <v>216</v>
      </c>
      <c r="N149" s="46" t="s">
        <v>216</v>
      </c>
      <c r="O149" s="45" t="s">
        <v>612</v>
      </c>
      <c r="P149" s="44" t="s">
        <v>219</v>
      </c>
      <c r="Q149" s="45" t="s">
        <v>216</v>
      </c>
      <c r="R149" s="46" t="s">
        <v>216</v>
      </c>
      <c r="S149" s="41" t="s">
        <v>216</v>
      </c>
      <c r="T149" s="41" t="s">
        <v>219</v>
      </c>
      <c r="U149" s="46" t="s">
        <v>635</v>
      </c>
      <c r="V149" s="41" t="s">
        <v>616</v>
      </c>
      <c r="W149" s="46" t="s">
        <v>636</v>
      </c>
      <c r="X149" s="46" t="s">
        <v>262</v>
      </c>
      <c r="Y149" s="46">
        <v>5</v>
      </c>
      <c r="Z149" s="46">
        <v>1</v>
      </c>
      <c r="AA149" s="46" t="s">
        <v>219</v>
      </c>
      <c r="AB149" s="46" t="s">
        <v>219</v>
      </c>
      <c r="AC149" s="41" t="s">
        <v>236</v>
      </c>
      <c r="AD149" s="45" t="s">
        <v>227</v>
      </c>
      <c r="AE149" s="46" t="s">
        <v>637</v>
      </c>
      <c r="AF149" s="100"/>
    </row>
    <row r="150" spans="1:32" s="271" customFormat="1" ht="27.75" customHeight="1">
      <c r="A150" s="37">
        <v>128</v>
      </c>
      <c r="B150" s="43" t="s">
        <v>208</v>
      </c>
      <c r="C150" s="39"/>
      <c r="D150" s="40" t="s">
        <v>119</v>
      </c>
      <c r="E150" s="45"/>
      <c r="F150" s="42">
        <v>27434</v>
      </c>
      <c r="G150" s="123">
        <f ca="1">NOW()</f>
        <v>44441.530303356485</v>
      </c>
      <c r="H150" s="124">
        <f>INT((G150-F150)/365.25)</f>
        <v>46</v>
      </c>
      <c r="I150" s="112" t="s">
        <v>271</v>
      </c>
      <c r="J150" s="40" t="s">
        <v>258</v>
      </c>
      <c r="K150" s="40" t="s">
        <v>241</v>
      </c>
      <c r="L150" s="46" t="s">
        <v>216</v>
      </c>
      <c r="M150" s="46" t="s">
        <v>216</v>
      </c>
      <c r="N150" s="46" t="s">
        <v>216</v>
      </c>
      <c r="O150" s="45" t="s">
        <v>271</v>
      </c>
      <c r="P150" s="44" t="s">
        <v>219</v>
      </c>
      <c r="Q150" s="66" t="s">
        <v>216</v>
      </c>
      <c r="R150" s="41" t="s">
        <v>216</v>
      </c>
      <c r="S150" s="41" t="s">
        <v>216</v>
      </c>
      <c r="T150" s="41" t="s">
        <v>219</v>
      </c>
      <c r="U150" s="46" t="s">
        <v>289</v>
      </c>
      <c r="V150" s="46" t="s">
        <v>221</v>
      </c>
      <c r="W150" s="46" t="s">
        <v>261</v>
      </c>
      <c r="X150" s="46" t="s">
        <v>219</v>
      </c>
      <c r="Y150" s="46">
        <v>20</v>
      </c>
      <c r="Z150" s="46">
        <v>4</v>
      </c>
      <c r="AA150" s="46" t="s">
        <v>225</v>
      </c>
      <c r="AB150" s="46" t="s">
        <v>219</v>
      </c>
      <c r="AC150" s="46" t="s">
        <v>236</v>
      </c>
      <c r="AD150" s="45" t="s">
        <v>227</v>
      </c>
      <c r="AE150" s="53"/>
      <c r="AF150" s="101"/>
    </row>
    <row r="151" spans="1:32" s="13" customFormat="1" ht="27.75" customHeight="1">
      <c r="A151" s="37">
        <v>129</v>
      </c>
      <c r="B151" s="49" t="s">
        <v>209</v>
      </c>
      <c r="C151" s="58"/>
      <c r="D151" s="59" t="s">
        <v>119</v>
      </c>
      <c r="E151" s="52"/>
      <c r="F151" s="42">
        <v>29109</v>
      </c>
      <c r="G151" s="123">
        <f ca="1">NOW()</f>
        <v>44441.530303356485</v>
      </c>
      <c r="H151" s="124">
        <f>INT((G151-F151)/365.25)</f>
        <v>41</v>
      </c>
      <c r="I151" s="27" t="s">
        <v>611</v>
      </c>
      <c r="J151" s="52" t="s">
        <v>245</v>
      </c>
      <c r="K151" s="52" t="s">
        <v>241</v>
      </c>
      <c r="L151" s="46" t="s">
        <v>216</v>
      </c>
      <c r="M151" s="46" t="s">
        <v>216</v>
      </c>
      <c r="N151" s="46" t="s">
        <v>216</v>
      </c>
      <c r="O151" s="45" t="s">
        <v>612</v>
      </c>
      <c r="P151" s="44" t="s">
        <v>626</v>
      </c>
      <c r="Q151" s="66" t="s">
        <v>216</v>
      </c>
      <c r="R151" s="41" t="s">
        <v>216</v>
      </c>
      <c r="S151" s="41" t="s">
        <v>216</v>
      </c>
      <c r="T151" s="41" t="s">
        <v>219</v>
      </c>
      <c r="U151" s="46" t="s">
        <v>615</v>
      </c>
      <c r="V151" s="46" t="s">
        <v>616</v>
      </c>
      <c r="W151" s="46" t="s">
        <v>223</v>
      </c>
      <c r="X151" s="46" t="s">
        <v>223</v>
      </c>
      <c r="Y151" s="46" t="s">
        <v>706</v>
      </c>
      <c r="Z151" s="52">
        <v>2</v>
      </c>
      <c r="AA151" s="52" t="s">
        <v>219</v>
      </c>
      <c r="AB151" s="52" t="s">
        <v>219</v>
      </c>
      <c r="AC151" s="52" t="s">
        <v>679</v>
      </c>
      <c r="AD151" s="45" t="s">
        <v>680</v>
      </c>
      <c r="AE151" s="52"/>
      <c r="AF151" s="100"/>
    </row>
    <row r="152" spans="1:32" s="13" customFormat="1" ht="27.75" customHeight="1">
      <c r="A152" s="37">
        <v>130</v>
      </c>
      <c r="B152" s="38" t="s">
        <v>211</v>
      </c>
      <c r="C152" s="39"/>
      <c r="D152" s="40" t="s">
        <v>119</v>
      </c>
      <c r="E152" s="46"/>
      <c r="F152" s="42">
        <v>29891</v>
      </c>
      <c r="G152" s="123">
        <f ca="1">NOW()</f>
        <v>44441.530303356485</v>
      </c>
      <c r="H152" s="124">
        <f>INT((G152-F152)/365.25)</f>
        <v>39</v>
      </c>
      <c r="I152" s="114" t="s">
        <v>217</v>
      </c>
      <c r="J152" s="237" t="s">
        <v>245</v>
      </c>
      <c r="K152" s="46" t="s">
        <v>215</v>
      </c>
      <c r="L152" s="46" t="s">
        <v>216</v>
      </c>
      <c r="M152" s="46" t="s">
        <v>216</v>
      </c>
      <c r="N152" s="46" t="s">
        <v>216</v>
      </c>
      <c r="O152" s="45" t="s">
        <v>217</v>
      </c>
      <c r="P152" s="88" t="s">
        <v>218</v>
      </c>
      <c r="Q152" s="66" t="s">
        <v>216</v>
      </c>
      <c r="R152" s="41" t="s">
        <v>216</v>
      </c>
      <c r="S152" s="41" t="s">
        <v>216</v>
      </c>
      <c r="T152" s="41" t="s">
        <v>219</v>
      </c>
      <c r="U152" s="46" t="s">
        <v>260</v>
      </c>
      <c r="V152" s="46" t="s">
        <v>221</v>
      </c>
      <c r="W152" s="46" t="s">
        <v>261</v>
      </c>
      <c r="X152" s="46" t="s">
        <v>443</v>
      </c>
      <c r="Y152" s="46">
        <v>2</v>
      </c>
      <c r="Z152" s="46">
        <v>3</v>
      </c>
      <c r="AA152" s="46" t="s">
        <v>225</v>
      </c>
      <c r="AB152" s="46" t="s">
        <v>219</v>
      </c>
      <c r="AC152" s="41" t="s">
        <v>444</v>
      </c>
      <c r="AD152" s="66" t="s">
        <v>444</v>
      </c>
      <c r="AE152" s="46" t="s">
        <v>445</v>
      </c>
      <c r="AF152" s="100"/>
    </row>
    <row r="153" spans="1:32" s="13" customFormat="1" ht="27.75" customHeight="1" thickBot="1">
      <c r="A153" s="37">
        <v>131</v>
      </c>
      <c r="B153" s="38" t="s">
        <v>212</v>
      </c>
      <c r="C153" s="39"/>
      <c r="D153" s="40" t="s">
        <v>119</v>
      </c>
      <c r="E153" s="45"/>
      <c r="F153" s="42">
        <v>29120</v>
      </c>
      <c r="G153" s="123">
        <f ca="1">NOW()</f>
        <v>44441.530303356485</v>
      </c>
      <c r="H153" s="124">
        <f>INT((G153-F153)/365.25)</f>
        <v>41</v>
      </c>
      <c r="I153" s="112" t="s">
        <v>446</v>
      </c>
      <c r="J153" s="40" t="s">
        <v>214</v>
      </c>
      <c r="K153" s="40" t="s">
        <v>259</v>
      </c>
      <c r="L153" s="46" t="s">
        <v>216</v>
      </c>
      <c r="M153" s="46" t="s">
        <v>216</v>
      </c>
      <c r="N153" s="46" t="s">
        <v>216</v>
      </c>
      <c r="O153" s="45" t="s">
        <v>217</v>
      </c>
      <c r="P153" s="45" t="s">
        <v>219</v>
      </c>
      <c r="Q153" s="66" t="s">
        <v>216</v>
      </c>
      <c r="R153" s="41" t="s">
        <v>216</v>
      </c>
      <c r="S153" s="41" t="s">
        <v>216</v>
      </c>
      <c r="T153" s="41" t="s">
        <v>219</v>
      </c>
      <c r="U153" s="46" t="s">
        <v>289</v>
      </c>
      <c r="V153" s="46" t="s">
        <v>221</v>
      </c>
      <c r="W153" s="46" t="s">
        <v>219</v>
      </c>
      <c r="X153" s="46" t="s">
        <v>219</v>
      </c>
      <c r="Y153" s="46">
        <v>19</v>
      </c>
      <c r="Z153" s="46">
        <v>1</v>
      </c>
      <c r="AA153" s="46" t="s">
        <v>219</v>
      </c>
      <c r="AB153" s="46" t="s">
        <v>219</v>
      </c>
      <c r="AC153" s="46" t="s">
        <v>49</v>
      </c>
      <c r="AD153" s="45" t="s">
        <v>49</v>
      </c>
      <c r="AE153" s="53" t="s">
        <v>291</v>
      </c>
      <c r="AF153" s="244"/>
    </row>
    <row r="154" spans="1:32" s="13" customFormat="1" ht="27.75" customHeight="1" thickBot="1">
      <c r="A154" s="37">
        <v>132</v>
      </c>
      <c r="B154" s="38" t="s">
        <v>564</v>
      </c>
      <c r="C154" s="39"/>
      <c r="D154" s="40" t="s">
        <v>142</v>
      </c>
      <c r="E154" s="46"/>
      <c r="F154" s="42">
        <v>33274</v>
      </c>
      <c r="G154" s="123">
        <f ca="1">NOW()</f>
        <v>44441.530303356485</v>
      </c>
      <c r="H154" s="124">
        <f>INT((G154-F154)/365.25)</f>
        <v>30</v>
      </c>
      <c r="I154" s="114" t="s">
        <v>611</v>
      </c>
      <c r="J154" s="72" t="s">
        <v>214</v>
      </c>
      <c r="K154" s="46" t="s">
        <v>254</v>
      </c>
      <c r="L154" s="46" t="s">
        <v>216</v>
      </c>
      <c r="M154" s="46" t="s">
        <v>216</v>
      </c>
      <c r="N154" s="46" t="s">
        <v>216</v>
      </c>
      <c r="O154" s="45" t="s">
        <v>612</v>
      </c>
      <c r="P154" s="71" t="s">
        <v>219</v>
      </c>
      <c r="Q154" s="45" t="s">
        <v>216</v>
      </c>
      <c r="R154" s="46" t="s">
        <v>225</v>
      </c>
      <c r="S154" s="41" t="s">
        <v>216</v>
      </c>
      <c r="T154" s="41" t="s">
        <v>219</v>
      </c>
      <c r="U154" s="45" t="s">
        <v>635</v>
      </c>
      <c r="V154" s="66" t="s">
        <v>616</v>
      </c>
      <c r="W154" s="45" t="s">
        <v>636</v>
      </c>
      <c r="X154" s="45" t="s">
        <v>262</v>
      </c>
      <c r="Y154" s="45">
        <v>5</v>
      </c>
      <c r="Z154" s="45">
        <v>1</v>
      </c>
      <c r="AA154" s="45" t="s">
        <v>219</v>
      </c>
      <c r="AB154" s="45" t="s">
        <v>219</v>
      </c>
      <c r="AC154" s="66" t="s">
        <v>236</v>
      </c>
      <c r="AD154" s="45" t="s">
        <v>227</v>
      </c>
      <c r="AE154" s="45" t="s">
        <v>637</v>
      </c>
      <c r="AF154" s="244"/>
    </row>
    <row r="155" spans="1:32" s="13" customFormat="1" ht="27.75" customHeight="1">
      <c r="A155" s="37">
        <v>133</v>
      </c>
      <c r="B155" s="314" t="s">
        <v>950</v>
      </c>
      <c r="C155" s="39"/>
      <c r="D155" s="40" t="s">
        <v>142</v>
      </c>
      <c r="E155" s="46"/>
      <c r="F155" s="42" t="s">
        <v>24</v>
      </c>
      <c r="G155" s="123">
        <f ca="1">NOW()</f>
        <v>44441.530303356485</v>
      </c>
      <c r="H155" s="124" t="e">
        <f>INT((G155-F155)/365.25)</f>
        <v>#VALUE!</v>
      </c>
      <c r="I155" s="113" t="s">
        <v>612</v>
      </c>
      <c r="J155" s="69" t="s">
        <v>219</v>
      </c>
      <c r="K155" s="69" t="s">
        <v>231</v>
      </c>
      <c r="L155" s="46" t="s">
        <v>216</v>
      </c>
      <c r="M155" s="46" t="s">
        <v>216</v>
      </c>
      <c r="N155" s="46" t="s">
        <v>216</v>
      </c>
      <c r="O155" s="45" t="s">
        <v>612</v>
      </c>
      <c r="P155" s="45" t="s">
        <v>955</v>
      </c>
      <c r="Q155" s="68" t="s">
        <v>955</v>
      </c>
      <c r="R155" s="65" t="s">
        <v>955</v>
      </c>
      <c r="S155" s="66" t="s">
        <v>955</v>
      </c>
      <c r="T155" s="66" t="s">
        <v>955</v>
      </c>
      <c r="U155" s="65" t="s">
        <v>962</v>
      </c>
      <c r="V155" s="65" t="s">
        <v>959</v>
      </c>
      <c r="W155" s="40" t="s">
        <v>964</v>
      </c>
      <c r="X155" s="40" t="s">
        <v>244</v>
      </c>
      <c r="Y155" s="40">
        <v>27.31</v>
      </c>
      <c r="Z155" s="40">
        <v>0</v>
      </c>
      <c r="AA155" s="40" t="s">
        <v>955</v>
      </c>
      <c r="AB155" s="40" t="s">
        <v>955</v>
      </c>
      <c r="AC155" s="46" t="s">
        <v>227</v>
      </c>
      <c r="AD155" s="45" t="s">
        <v>227</v>
      </c>
      <c r="AE155" s="46" t="s">
        <v>965</v>
      </c>
      <c r="AF155" s="108"/>
    </row>
    <row r="156" spans="1:32" s="13" customFormat="1" ht="27.75" customHeight="1">
      <c r="A156" s="37">
        <v>134</v>
      </c>
      <c r="B156" s="315" t="s">
        <v>951</v>
      </c>
      <c r="C156" s="39"/>
      <c r="D156" s="40" t="s">
        <v>119</v>
      </c>
      <c r="E156" s="46"/>
      <c r="F156" s="42" t="s">
        <v>24</v>
      </c>
      <c r="G156" s="123">
        <f ca="1">NOW()</f>
        <v>44441.530303356485</v>
      </c>
      <c r="H156" s="124" t="e">
        <f>INT((G156-F156)/365.25)</f>
        <v>#VALUE!</v>
      </c>
      <c r="I156" s="27" t="s">
        <v>612</v>
      </c>
      <c r="J156" s="45" t="s">
        <v>219</v>
      </c>
      <c r="K156" s="46" t="s">
        <v>231</v>
      </c>
      <c r="L156" s="46" t="s">
        <v>216</v>
      </c>
      <c r="M156" s="46" t="s">
        <v>216</v>
      </c>
      <c r="N156" s="46" t="s">
        <v>216</v>
      </c>
      <c r="O156" s="45" t="s">
        <v>612</v>
      </c>
      <c r="P156" s="45" t="s">
        <v>955</v>
      </c>
      <c r="Q156" s="68" t="s">
        <v>955</v>
      </c>
      <c r="R156" s="65" t="s">
        <v>955</v>
      </c>
      <c r="S156" s="66" t="s">
        <v>955</v>
      </c>
      <c r="T156" s="66" t="s">
        <v>955</v>
      </c>
      <c r="U156" s="46" t="s">
        <v>957</v>
      </c>
      <c r="V156" s="65" t="s">
        <v>963</v>
      </c>
      <c r="W156" s="40" t="s">
        <v>964</v>
      </c>
      <c r="X156" s="40" t="s">
        <v>244</v>
      </c>
      <c r="Y156" s="40">
        <v>27.31</v>
      </c>
      <c r="Z156" s="40">
        <v>0</v>
      </c>
      <c r="AA156" s="40" t="s">
        <v>955</v>
      </c>
      <c r="AB156" s="40" t="s">
        <v>955</v>
      </c>
      <c r="AC156" s="46" t="s">
        <v>227</v>
      </c>
      <c r="AD156" s="45" t="s">
        <v>227</v>
      </c>
      <c r="AE156" s="46" t="s">
        <v>965</v>
      </c>
      <c r="AF156" s="100"/>
    </row>
    <row r="157" spans="1:32" s="13" customFormat="1" ht="27.75" customHeight="1">
      <c r="A157" s="37">
        <v>135</v>
      </c>
      <c r="B157" s="63" t="s">
        <v>975</v>
      </c>
      <c r="C157" s="39"/>
      <c r="D157" s="40" t="s">
        <v>119</v>
      </c>
      <c r="E157" s="46"/>
      <c r="F157" s="42" t="s">
        <v>24</v>
      </c>
      <c r="G157" s="123">
        <f ca="1">NOW()</f>
        <v>44441.530303356485</v>
      </c>
      <c r="H157" s="124" t="e">
        <f>INT((G157-F157)/365.25)</f>
        <v>#VALUE!</v>
      </c>
      <c r="I157" s="113" t="s">
        <v>219</v>
      </c>
      <c r="J157" s="69" t="s">
        <v>219</v>
      </c>
      <c r="K157" s="46" t="s">
        <v>231</v>
      </c>
      <c r="L157" s="46" t="s">
        <v>219</v>
      </c>
      <c r="M157" s="46" t="s">
        <v>219</v>
      </c>
      <c r="N157" s="46" t="s">
        <v>216</v>
      </c>
      <c r="O157" s="66" t="s">
        <v>976</v>
      </c>
      <c r="P157" s="45" t="s">
        <v>955</v>
      </c>
      <c r="Q157" s="68" t="s">
        <v>955</v>
      </c>
      <c r="R157" s="65" t="s">
        <v>955</v>
      </c>
      <c r="S157" s="66" t="s">
        <v>955</v>
      </c>
      <c r="T157" s="66" t="s">
        <v>955</v>
      </c>
      <c r="U157" s="65" t="s">
        <v>865</v>
      </c>
      <c r="V157" s="65" t="s">
        <v>955</v>
      </c>
      <c r="W157" s="65" t="s">
        <v>865</v>
      </c>
      <c r="X157" s="65" t="s">
        <v>223</v>
      </c>
      <c r="Y157" s="65">
        <v>13</v>
      </c>
      <c r="Z157" s="65">
        <v>1</v>
      </c>
      <c r="AA157" s="65" t="s">
        <v>219</v>
      </c>
      <c r="AB157" s="65" t="s">
        <v>955</v>
      </c>
      <c r="AC157" s="41" t="s">
        <v>227</v>
      </c>
      <c r="AD157" s="45" t="s">
        <v>977</v>
      </c>
      <c r="AE157" s="41"/>
      <c r="AF157" s="101"/>
    </row>
    <row r="158" spans="1:32" s="13" customFormat="1" ht="27.75" customHeight="1">
      <c r="A158" s="37">
        <v>136</v>
      </c>
      <c r="B158" s="63"/>
      <c r="C158" s="55"/>
      <c r="D158" s="40"/>
      <c r="E158" s="45"/>
      <c r="F158" s="42" t="s">
        <v>24</v>
      </c>
      <c r="G158" s="123">
        <f ca="1">NOW()</f>
        <v>44441.530303356485</v>
      </c>
      <c r="H158" s="124" t="e">
        <f>INT((G158-F158)/365.25)</f>
        <v>#VALUE!</v>
      </c>
      <c r="I158" s="112"/>
      <c r="J158" s="84"/>
      <c r="K158" s="81"/>
      <c r="L158" s="40"/>
      <c r="M158" s="40"/>
      <c r="N158" s="46"/>
      <c r="O158" s="66"/>
      <c r="P158" s="44"/>
      <c r="Q158" s="68"/>
      <c r="R158" s="65"/>
      <c r="S158" s="66"/>
      <c r="T158" s="66"/>
      <c r="U158" s="45"/>
      <c r="V158" s="45"/>
      <c r="W158" s="45"/>
      <c r="X158" s="45"/>
      <c r="Y158" s="45"/>
      <c r="Z158" s="45"/>
      <c r="AA158" s="45"/>
      <c r="AB158" s="45"/>
      <c r="AC158" s="41"/>
      <c r="AD158" s="45"/>
      <c r="AE158" s="45"/>
      <c r="AF158" s="102"/>
    </row>
    <row r="159" spans="1:32" s="13" customFormat="1" ht="27.75" customHeight="1">
      <c r="A159" s="37">
        <v>137</v>
      </c>
      <c r="B159" s="38"/>
      <c r="C159" s="39"/>
      <c r="D159" s="40"/>
      <c r="E159" s="46"/>
      <c r="F159" s="42" t="s">
        <v>24</v>
      </c>
      <c r="G159" s="123">
        <f ca="1">NOW()</f>
        <v>44441.530303356485</v>
      </c>
      <c r="H159" s="124" t="e">
        <f>INT((G159-F159)/365.25)</f>
        <v>#VALUE!</v>
      </c>
      <c r="I159" s="27"/>
      <c r="J159" s="45"/>
      <c r="K159" s="46"/>
      <c r="L159" s="46"/>
      <c r="M159" s="46"/>
      <c r="N159" s="46"/>
      <c r="O159" s="66"/>
      <c r="P159" s="45"/>
      <c r="Q159" s="68"/>
      <c r="R159" s="65"/>
      <c r="S159" s="66"/>
      <c r="T159" s="66"/>
      <c r="U159" s="45"/>
      <c r="V159" s="40"/>
      <c r="W159" s="45"/>
      <c r="X159" s="46"/>
      <c r="Y159" s="46"/>
      <c r="Z159" s="46"/>
      <c r="AA159" s="46"/>
      <c r="AB159" s="46"/>
      <c r="AC159" s="41"/>
      <c r="AD159" s="45"/>
      <c r="AE159" s="156"/>
      <c r="AF159" s="100"/>
    </row>
    <row r="160" spans="1:32" s="13" customFormat="1" ht="27.75" customHeight="1">
      <c r="A160" s="37">
        <v>138</v>
      </c>
      <c r="B160" s="38"/>
      <c r="C160" s="39"/>
      <c r="D160" s="44"/>
      <c r="E160" s="45"/>
      <c r="F160" s="42" t="s">
        <v>24</v>
      </c>
      <c r="G160" s="123">
        <f ca="1">NOW()</f>
        <v>44441.530303356485</v>
      </c>
      <c r="H160" s="124" t="e">
        <f>INT((G160-F160)/365.25)</f>
        <v>#VALUE!</v>
      </c>
      <c r="I160" s="27"/>
      <c r="J160" s="85"/>
      <c r="K160" s="85"/>
      <c r="L160" s="46"/>
      <c r="M160" s="46"/>
      <c r="N160" s="46"/>
      <c r="O160" s="66"/>
      <c r="P160" s="45"/>
      <c r="Q160" s="66"/>
      <c r="R160" s="65"/>
      <c r="S160" s="66"/>
      <c r="T160" s="66"/>
      <c r="U160" s="45"/>
      <c r="V160" s="41"/>
      <c r="W160" s="45"/>
      <c r="X160" s="46"/>
      <c r="Y160" s="46"/>
      <c r="Z160" s="46"/>
      <c r="AA160" s="46"/>
      <c r="AB160" s="46"/>
      <c r="AC160" s="41"/>
      <c r="AD160" s="45"/>
      <c r="AE160" s="46"/>
      <c r="AF160" s="102"/>
    </row>
    <row r="161" spans="1:32" s="13" customFormat="1" ht="27.75" customHeight="1">
      <c r="A161" s="37">
        <v>139</v>
      </c>
      <c r="B161" s="49"/>
      <c r="C161" s="39"/>
      <c r="D161" s="44"/>
      <c r="E161" s="45"/>
      <c r="F161" s="42" t="s">
        <v>24</v>
      </c>
      <c r="G161" s="123">
        <f ca="1">NOW()</f>
        <v>44441.530303356485</v>
      </c>
      <c r="H161" s="124" t="e">
        <f>INT((G161-F161)/365.25)</f>
        <v>#VALUE!</v>
      </c>
      <c r="I161" s="27"/>
      <c r="J161" s="57"/>
      <c r="K161" s="57"/>
      <c r="L161" s="46"/>
      <c r="M161" s="46"/>
      <c r="N161" s="46"/>
      <c r="O161" s="66"/>
      <c r="P161" s="45"/>
      <c r="Q161" s="66"/>
      <c r="R161" s="65"/>
      <c r="S161" s="66"/>
      <c r="T161" s="66"/>
      <c r="U161" s="45"/>
      <c r="V161" s="41"/>
      <c r="W161" s="45"/>
      <c r="X161" s="46"/>
      <c r="Y161" s="41"/>
      <c r="Z161" s="46"/>
      <c r="AA161" s="46"/>
      <c r="AB161" s="46"/>
      <c r="AC161" s="46"/>
      <c r="AD161" s="45"/>
      <c r="AE161" s="46"/>
      <c r="AF161" s="102"/>
    </row>
    <row r="162" spans="1:32" s="13" customFormat="1" ht="27.75" customHeight="1">
      <c r="A162" s="37">
        <v>140</v>
      </c>
      <c r="B162" s="38"/>
      <c r="C162" s="39"/>
      <c r="D162" s="44"/>
      <c r="E162" s="45"/>
      <c r="F162" s="42" t="s">
        <v>24</v>
      </c>
      <c r="G162" s="123">
        <f ca="1">NOW()</f>
        <v>44441.530303356485</v>
      </c>
      <c r="H162" s="124" t="e">
        <f>INT((G162-F162)/365.25)</f>
        <v>#VALUE!</v>
      </c>
      <c r="I162" s="27"/>
      <c r="J162" s="57"/>
      <c r="K162" s="57"/>
      <c r="L162" s="46"/>
      <c r="M162" s="46"/>
      <c r="N162" s="46"/>
      <c r="O162" s="45"/>
      <c r="P162" s="45"/>
      <c r="Q162" s="66"/>
      <c r="R162" s="65"/>
      <c r="S162" s="66"/>
      <c r="T162" s="66"/>
      <c r="U162" s="46"/>
      <c r="V162" s="46"/>
      <c r="W162" s="46"/>
      <c r="X162" s="46"/>
      <c r="Y162" s="46"/>
      <c r="Z162" s="46"/>
      <c r="AA162" s="46"/>
      <c r="AB162" s="46"/>
      <c r="AC162" s="46"/>
      <c r="AD162" s="45"/>
      <c r="AE162" s="46"/>
      <c r="AF162" s="102"/>
    </row>
    <row r="163" spans="1:32" s="13" customFormat="1" ht="27.75" customHeight="1">
      <c r="A163" s="37">
        <v>141</v>
      </c>
      <c r="B163" s="38"/>
      <c r="C163" s="39"/>
      <c r="D163" s="40"/>
      <c r="E163" s="46"/>
      <c r="F163" s="42" t="s">
        <v>24</v>
      </c>
      <c r="G163" s="123">
        <f ca="1">NOW()</f>
        <v>44441.530303356485</v>
      </c>
      <c r="H163" s="124" t="e">
        <f>INT((G163-F163)/365.25)</f>
        <v>#VALUE!</v>
      </c>
      <c r="I163" s="112"/>
      <c r="J163" s="56"/>
      <c r="K163" s="69"/>
      <c r="L163" s="45"/>
      <c r="M163" s="45"/>
      <c r="N163" s="45"/>
      <c r="O163" s="45"/>
      <c r="P163" s="44"/>
      <c r="Q163" s="66"/>
      <c r="R163" s="65"/>
      <c r="S163" s="66"/>
      <c r="T163" s="66"/>
      <c r="U163" s="46"/>
      <c r="V163" s="41"/>
      <c r="W163" s="46"/>
      <c r="X163" s="46"/>
      <c r="Y163" s="46"/>
      <c r="Z163" s="46"/>
      <c r="AA163" s="46"/>
      <c r="AB163" s="46"/>
      <c r="AC163" s="46"/>
      <c r="AD163" s="45"/>
      <c r="AE163" s="46"/>
      <c r="AF163" s="102"/>
    </row>
    <row r="164" spans="1:32" s="13" customFormat="1" ht="27.75" customHeight="1">
      <c r="A164" s="37">
        <v>142</v>
      </c>
      <c r="B164" s="43"/>
      <c r="C164" s="39"/>
      <c r="D164" s="56"/>
      <c r="E164" s="57"/>
      <c r="F164" s="42" t="s">
        <v>24</v>
      </c>
      <c r="G164" s="123">
        <f ca="1">NOW()</f>
        <v>44441.530303356485</v>
      </c>
      <c r="H164" s="124" t="e">
        <f>INT((G164-F164)/365.25)</f>
        <v>#VALUE!</v>
      </c>
      <c r="I164" s="27"/>
      <c r="J164" s="57"/>
      <c r="K164" s="70"/>
      <c r="L164" s="45"/>
      <c r="M164" s="45"/>
      <c r="N164" s="45"/>
      <c r="O164" s="57"/>
      <c r="P164" s="44"/>
      <c r="Q164" s="66"/>
      <c r="R164" s="65"/>
      <c r="S164" s="66"/>
      <c r="T164" s="66"/>
      <c r="U164" s="46"/>
      <c r="V164" s="46"/>
      <c r="W164" s="46"/>
      <c r="X164" s="46"/>
      <c r="Y164" s="46"/>
      <c r="Z164" s="46"/>
      <c r="AA164" s="46"/>
      <c r="AB164" s="46"/>
      <c r="AC164" s="46"/>
      <c r="AD164" s="45"/>
      <c r="AE164" s="46"/>
      <c r="AF164" s="102"/>
    </row>
    <row r="165" spans="1:32" s="13" customFormat="1" ht="27.75" customHeight="1">
      <c r="A165" s="37">
        <v>143</v>
      </c>
      <c r="B165" s="38"/>
      <c r="C165" s="39"/>
      <c r="D165" s="59"/>
      <c r="E165" s="60"/>
      <c r="F165" s="42" t="s">
        <v>24</v>
      </c>
      <c r="G165" s="123">
        <f ca="1">NOW()</f>
        <v>44441.530303356485</v>
      </c>
      <c r="H165" s="124" t="e">
        <f>INT((G165-F165)/365.25)</f>
        <v>#VALUE!</v>
      </c>
      <c r="I165" s="27"/>
      <c r="J165" s="83"/>
      <c r="K165" s="46"/>
      <c r="L165" s="60"/>
      <c r="M165" s="60"/>
      <c r="N165" s="60"/>
      <c r="O165" s="79"/>
      <c r="P165" s="79"/>
      <c r="Q165" s="66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5"/>
      <c r="AE165" s="41"/>
      <c r="AF165" s="101"/>
    </row>
    <row r="166" spans="1:32" s="13" customFormat="1" ht="27.75" customHeight="1">
      <c r="A166" s="37">
        <v>144</v>
      </c>
      <c r="B166" s="38"/>
      <c r="C166" s="39"/>
      <c r="D166" s="47"/>
      <c r="E166" s="61"/>
      <c r="F166" s="42" t="s">
        <v>24</v>
      </c>
      <c r="G166" s="123">
        <f ca="1">NOW()</f>
        <v>44441.530303356485</v>
      </c>
      <c r="H166" s="124" t="e">
        <f>INT((G166-F166)/365.25)</f>
        <v>#VALUE!</v>
      </c>
      <c r="I166" s="112"/>
      <c r="J166" s="47"/>
      <c r="K166" s="81"/>
      <c r="L166" s="40"/>
      <c r="M166" s="40"/>
      <c r="N166" s="40"/>
      <c r="O166" s="45"/>
      <c r="P166" s="44"/>
      <c r="Q166" s="66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47"/>
      <c r="AD166" s="45"/>
      <c r="AE166" s="47"/>
      <c r="AF166" s="105"/>
    </row>
    <row r="167" spans="1:32" s="13" customFormat="1" ht="27.75" customHeight="1">
      <c r="A167" s="37">
        <v>145</v>
      </c>
      <c r="B167" s="38"/>
      <c r="C167" s="39"/>
      <c r="D167" s="44"/>
      <c r="E167" s="45"/>
      <c r="F167" s="42" t="s">
        <v>24</v>
      </c>
      <c r="G167" s="123">
        <f ca="1">NOW()</f>
        <v>44441.530303356485</v>
      </c>
      <c r="H167" s="124" t="e">
        <f>INT((G167-F167)/365.25)</f>
        <v>#VALUE!</v>
      </c>
      <c r="I167" s="27"/>
      <c r="J167" s="45"/>
      <c r="K167" s="47"/>
      <c r="L167" s="45"/>
      <c r="M167" s="45"/>
      <c r="N167" s="45"/>
      <c r="O167" s="45"/>
      <c r="P167" s="44"/>
      <c r="Q167" s="66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6"/>
      <c r="AD167" s="45"/>
      <c r="AE167" s="46"/>
      <c r="AF167" s="100"/>
    </row>
    <row r="168" spans="1:33" s="13" customFormat="1" ht="27.75" customHeight="1">
      <c r="A168" s="37">
        <v>146</v>
      </c>
      <c r="B168" s="38"/>
      <c r="C168" s="39"/>
      <c r="D168" s="40"/>
      <c r="E168" s="46"/>
      <c r="F168" s="42" t="s">
        <v>24</v>
      </c>
      <c r="G168" s="123">
        <f ca="1">NOW()</f>
        <v>44441.530303356485</v>
      </c>
      <c r="H168" s="124" t="e">
        <f>INT((G168-F168)/365.25)</f>
        <v>#VALUE!</v>
      </c>
      <c r="I168" s="113"/>
      <c r="J168" s="46"/>
      <c r="K168" s="62"/>
      <c r="L168" s="46"/>
      <c r="M168" s="46"/>
      <c r="N168" s="46"/>
      <c r="O168" s="46"/>
      <c r="P168" s="44"/>
      <c r="Q168" s="86"/>
      <c r="R168" s="154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5"/>
      <c r="AE168" s="46"/>
      <c r="AF168" s="100"/>
      <c r="AG168" s="13" t="s">
        <v>16</v>
      </c>
    </row>
    <row r="169" spans="1:32" s="13" customFormat="1" ht="27.75" customHeight="1">
      <c r="A169" s="37">
        <v>147</v>
      </c>
      <c r="B169" s="43"/>
      <c r="C169" s="38"/>
      <c r="D169" s="45"/>
      <c r="E169" s="46"/>
      <c r="F169" s="42" t="s">
        <v>24</v>
      </c>
      <c r="G169" s="123">
        <f ca="1">NOW()</f>
        <v>44441.530303356485</v>
      </c>
      <c r="H169" s="124" t="e">
        <f>INT((G169-F169)/365.25)</f>
        <v>#VALUE!</v>
      </c>
      <c r="I169" s="113"/>
      <c r="J169" s="69"/>
      <c r="K169" s="87"/>
      <c r="L169" s="40"/>
      <c r="M169" s="40"/>
      <c r="N169" s="40"/>
      <c r="O169" s="46"/>
      <c r="P169" s="44"/>
      <c r="Q169" s="66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6"/>
      <c r="AD169" s="45"/>
      <c r="AE169" s="46"/>
      <c r="AF169" s="100"/>
    </row>
    <row r="170" spans="1:32" s="3" customFormat="1" ht="34.5" customHeight="1">
      <c r="A170" s="4"/>
      <c r="B170" s="15"/>
      <c r="C170" s="15"/>
      <c r="D170" s="18"/>
      <c r="E170" s="18"/>
      <c r="F170" s="23"/>
      <c r="G170" s="127"/>
      <c r="H170" s="126"/>
      <c r="I170" s="22"/>
      <c r="J170" s="22"/>
      <c r="K170" s="22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4"/>
    </row>
    <row r="171" spans="1:32" s="3" customFormat="1" ht="85.5" customHeight="1">
      <c r="A171" s="4"/>
      <c r="B171" s="15"/>
      <c r="C171" s="15"/>
      <c r="D171" s="18"/>
      <c r="E171" s="21"/>
      <c r="F171" s="20"/>
      <c r="G171" s="128"/>
      <c r="H171" s="125"/>
      <c r="I171" s="18"/>
      <c r="J171" s="18"/>
      <c r="K171" s="18"/>
      <c r="L171" s="18"/>
      <c r="M171" s="18"/>
      <c r="N171" s="18"/>
      <c r="O171" s="18"/>
      <c r="P171" s="21"/>
      <c r="Q171" s="18"/>
      <c r="R171" s="18"/>
      <c r="S171" s="18"/>
      <c r="T171" s="18"/>
      <c r="U171" s="18"/>
      <c r="V171" s="18"/>
      <c r="W171" s="18"/>
      <c r="X171" s="18"/>
      <c r="Y171" s="18"/>
      <c r="Z171" s="157">
        <f>SUM(Z4:Z169)</f>
        <v>325</v>
      </c>
      <c r="AA171" s="18"/>
      <c r="AB171" s="18"/>
      <c r="AC171" s="18"/>
      <c r="AD171" s="18"/>
      <c r="AE171" s="18"/>
      <c r="AF171" s="22"/>
    </row>
    <row r="172" spans="1:32" s="3" customFormat="1" ht="34.5" customHeight="1">
      <c r="A172" s="4"/>
      <c r="B172" s="15"/>
      <c r="C172" s="15"/>
      <c r="D172" s="18"/>
      <c r="E172" s="21"/>
      <c r="F172" s="20"/>
      <c r="G172" s="128"/>
      <c r="H172" s="125"/>
      <c r="I172" s="18"/>
      <c r="J172" s="18"/>
      <c r="K172" s="18"/>
      <c r="L172" s="18"/>
      <c r="M172" s="18"/>
      <c r="N172" s="18"/>
      <c r="O172" s="18"/>
      <c r="P172" s="21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22"/>
    </row>
    <row r="173" spans="1:32" s="3" customFormat="1" ht="34.5" customHeight="1">
      <c r="A173" s="4"/>
      <c r="B173" s="15"/>
      <c r="C173" s="15"/>
      <c r="D173" s="18"/>
      <c r="E173" s="21"/>
      <c r="F173" s="20"/>
      <c r="G173" s="128"/>
      <c r="H173" s="125"/>
      <c r="I173" s="18"/>
      <c r="J173" s="18"/>
      <c r="K173" s="18"/>
      <c r="L173" s="18"/>
      <c r="M173" s="18"/>
      <c r="N173" s="18"/>
      <c r="O173" s="18"/>
      <c r="P173" s="14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22"/>
    </row>
    <row r="174" spans="1:32" s="3" customFormat="1" ht="34.5" customHeight="1">
      <c r="A174" s="4"/>
      <c r="B174" s="15"/>
      <c r="C174" s="15"/>
      <c r="D174" s="18"/>
      <c r="E174" s="20"/>
      <c r="F174" s="20"/>
      <c r="G174" s="128"/>
      <c r="H174" s="125"/>
      <c r="I174" s="18"/>
      <c r="J174" s="18"/>
      <c r="K174" s="18"/>
      <c r="L174" s="18"/>
      <c r="M174" s="18"/>
      <c r="N174" s="18"/>
      <c r="O174" s="18"/>
      <c r="P174" s="21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22"/>
    </row>
    <row r="175" spans="1:32" s="3" customFormat="1" ht="34.5" customHeight="1">
      <c r="A175" s="4"/>
      <c r="B175" s="15"/>
      <c r="C175" s="15"/>
      <c r="D175" s="18"/>
      <c r="E175" s="20"/>
      <c r="F175" s="20"/>
      <c r="G175" s="128"/>
      <c r="H175" s="125"/>
      <c r="I175" s="18"/>
      <c r="J175" s="18"/>
      <c r="K175" s="18"/>
      <c r="L175" s="18"/>
      <c r="M175" s="18"/>
      <c r="N175" s="18"/>
      <c r="O175" s="18"/>
      <c r="P175" s="21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22"/>
    </row>
    <row r="176" spans="1:32" s="3" customFormat="1" ht="34.5" customHeight="1">
      <c r="A176" s="4"/>
      <c r="B176" s="15"/>
      <c r="C176" s="15"/>
      <c r="D176" s="18"/>
      <c r="E176" s="20"/>
      <c r="F176" s="20"/>
      <c r="G176" s="128"/>
      <c r="H176" s="125"/>
      <c r="I176" s="18"/>
      <c r="J176" s="18"/>
      <c r="K176" s="18"/>
      <c r="L176" s="18"/>
      <c r="M176" s="18"/>
      <c r="N176" s="18"/>
      <c r="O176" s="18"/>
      <c r="P176" s="21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22"/>
    </row>
    <row r="177" spans="1:32" s="3" customFormat="1" ht="34.5" customHeight="1">
      <c r="A177" s="4"/>
      <c r="B177" s="15"/>
      <c r="C177" s="15"/>
      <c r="D177" s="18"/>
      <c r="E177" s="18"/>
      <c r="F177" s="20"/>
      <c r="G177" s="128"/>
      <c r="H177" s="125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</row>
    <row r="178" spans="1:32" s="3" customFormat="1" ht="34.5" customHeight="1">
      <c r="A178" s="4"/>
      <c r="B178" s="15"/>
      <c r="C178" s="15"/>
      <c r="D178" s="18"/>
      <c r="E178" s="21"/>
      <c r="F178" s="20"/>
      <c r="G178" s="128"/>
      <c r="H178" s="125"/>
      <c r="I178" s="18"/>
      <c r="J178" s="18"/>
      <c r="K178" s="18"/>
      <c r="L178" s="18"/>
      <c r="M178" s="18"/>
      <c r="N178" s="18"/>
      <c r="O178" s="21"/>
      <c r="P178" s="21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22"/>
    </row>
    <row r="179" spans="2:32" ht="34.5" customHeight="1">
      <c r="B179" s="15"/>
      <c r="C179" s="15"/>
      <c r="D179" s="18"/>
      <c r="E179" s="21"/>
      <c r="F179" s="20"/>
      <c r="G179" s="128"/>
      <c r="H179" s="125"/>
      <c r="I179" s="18"/>
      <c r="J179" s="18"/>
      <c r="K179" s="18"/>
      <c r="L179" s="18"/>
      <c r="M179" s="18"/>
      <c r="N179" s="18"/>
      <c r="O179" s="21"/>
      <c r="P179" s="21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22"/>
    </row>
    <row r="180" spans="1:32" s="3" customFormat="1" ht="34.5" customHeight="1">
      <c r="A180" s="4"/>
      <c r="B180" s="15"/>
      <c r="C180" s="15"/>
      <c r="D180" s="18"/>
      <c r="E180" s="21"/>
      <c r="F180" s="20"/>
      <c r="G180" s="128"/>
      <c r="H180" s="125"/>
      <c r="I180" s="18"/>
      <c r="J180" s="18"/>
      <c r="K180" s="18"/>
      <c r="L180" s="18"/>
      <c r="M180" s="18"/>
      <c r="N180" s="18"/>
      <c r="O180" s="21"/>
      <c r="P180" s="21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22"/>
    </row>
    <row r="181" spans="1:32" s="3" customFormat="1" ht="34.5" customHeight="1">
      <c r="A181" s="4"/>
      <c r="B181" s="15"/>
      <c r="C181" s="15"/>
      <c r="D181" s="18"/>
      <c r="E181" s="21"/>
      <c r="F181" s="20"/>
      <c r="G181" s="128"/>
      <c r="H181" s="125"/>
      <c r="I181" s="18"/>
      <c r="J181" s="18"/>
      <c r="K181" s="18"/>
      <c r="L181" s="18"/>
      <c r="M181" s="18"/>
      <c r="N181" s="18"/>
      <c r="O181" s="21"/>
      <c r="P181" s="21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22"/>
    </row>
    <row r="182" spans="1:32" s="3" customFormat="1" ht="34.5" customHeight="1">
      <c r="A182" s="4"/>
      <c r="B182" s="15"/>
      <c r="C182" s="15"/>
      <c r="D182" s="18"/>
      <c r="E182" s="21"/>
      <c r="F182" s="20"/>
      <c r="G182" s="128"/>
      <c r="H182" s="125"/>
      <c r="I182" s="18"/>
      <c r="J182" s="18"/>
      <c r="K182" s="18"/>
      <c r="L182" s="18"/>
      <c r="M182" s="18"/>
      <c r="N182" s="18"/>
      <c r="O182" s="21"/>
      <c r="P182" s="21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22"/>
    </row>
    <row r="183" spans="1:32" s="3" customFormat="1" ht="34.5" customHeight="1">
      <c r="A183" s="4"/>
      <c r="B183" s="15"/>
      <c r="C183" s="15"/>
      <c r="D183" s="18"/>
      <c r="E183" s="18"/>
      <c r="F183" s="23"/>
      <c r="G183" s="127"/>
      <c r="H183" s="126"/>
      <c r="I183" s="22"/>
      <c r="J183" s="22"/>
      <c r="K183" s="22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4"/>
    </row>
    <row r="184" spans="2:32" ht="34.5" customHeight="1">
      <c r="B184" s="15"/>
      <c r="C184" s="15"/>
      <c r="D184" s="18"/>
      <c r="E184" s="18"/>
      <c r="F184" s="23"/>
      <c r="G184" s="127"/>
      <c r="H184" s="126"/>
      <c r="I184" s="22"/>
      <c r="J184" s="22"/>
      <c r="K184" s="22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4"/>
    </row>
    <row r="185" spans="2:32" ht="34.5" customHeight="1">
      <c r="B185" s="15"/>
      <c r="C185" s="15"/>
      <c r="D185" s="18"/>
      <c r="E185" s="18"/>
      <c r="F185" s="23"/>
      <c r="G185" s="127"/>
      <c r="H185" s="126"/>
      <c r="I185" s="22"/>
      <c r="J185" s="22"/>
      <c r="K185" s="22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4"/>
    </row>
    <row r="186" spans="2:32" ht="34.5" customHeight="1">
      <c r="B186" s="15"/>
      <c r="C186" s="15"/>
      <c r="D186" s="18"/>
      <c r="E186" s="18"/>
      <c r="F186" s="23"/>
      <c r="G186" s="127"/>
      <c r="H186" s="126"/>
      <c r="I186" s="22"/>
      <c r="J186" s="22"/>
      <c r="K186" s="22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4"/>
    </row>
    <row r="187" spans="1:32" s="19" customFormat="1" ht="34.5" customHeight="1">
      <c r="A187" s="4"/>
      <c r="B187" s="15"/>
      <c r="C187" s="15"/>
      <c r="D187" s="18"/>
      <c r="E187" s="21"/>
      <c r="F187" s="23"/>
      <c r="G187" s="127"/>
      <c r="H187" s="126"/>
      <c r="I187" s="22"/>
      <c r="J187" s="22"/>
      <c r="K187" s="22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4"/>
    </row>
    <row r="188" spans="1:32" s="19" customFormat="1" ht="34.5" customHeight="1">
      <c r="A188" s="4"/>
      <c r="B188" s="15"/>
      <c r="C188" s="15"/>
      <c r="D188" s="18"/>
      <c r="E188" s="18"/>
      <c r="F188" s="23"/>
      <c r="G188" s="127"/>
      <c r="H188" s="126"/>
      <c r="I188" s="22"/>
      <c r="J188" s="22"/>
      <c r="K188" s="22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4"/>
    </row>
    <row r="189" spans="1:32" s="3" customFormat="1" ht="34.5" customHeight="1">
      <c r="A189" s="4"/>
      <c r="B189" s="10"/>
      <c r="C189" s="10"/>
      <c r="D189" s="10"/>
      <c r="E189" s="10"/>
      <c r="F189" s="10"/>
      <c r="G189" s="129"/>
      <c r="H189" s="129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1:32" s="19" customFormat="1" ht="34.5" customHeight="1">
      <c r="A190" s="4"/>
      <c r="B190" s="10"/>
      <c r="C190" s="10"/>
      <c r="D190" s="10"/>
      <c r="E190" s="10"/>
      <c r="F190" s="10"/>
      <c r="G190" s="129"/>
      <c r="H190" s="129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1:32" s="19" customFormat="1" ht="34.5" customHeight="1">
      <c r="A191" s="4"/>
      <c r="B191" s="10"/>
      <c r="C191" s="10"/>
      <c r="D191" s="10"/>
      <c r="E191" s="10"/>
      <c r="F191" s="10"/>
      <c r="G191" s="129"/>
      <c r="H191" s="129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1:32" s="19" customFormat="1" ht="34.5" customHeight="1">
      <c r="A192" s="4"/>
      <c r="B192" s="10"/>
      <c r="C192" s="10"/>
      <c r="D192" s="10"/>
      <c r="E192" s="10"/>
      <c r="F192" s="10"/>
      <c r="G192" s="129"/>
      <c r="H192" s="129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2:32" ht="34.5" customHeight="1">
      <c r="B193" s="10"/>
      <c r="C193" s="10"/>
      <c r="D193" s="10"/>
      <c r="E193" s="10"/>
      <c r="F193" s="10"/>
      <c r="G193" s="129"/>
      <c r="H193" s="129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1:32" s="3" customFormat="1" ht="34.5" customHeight="1">
      <c r="A194" s="4"/>
      <c r="B194" s="10"/>
      <c r="C194" s="10"/>
      <c r="D194" s="10"/>
      <c r="E194" s="10"/>
      <c r="F194" s="10"/>
      <c r="G194" s="129"/>
      <c r="H194" s="129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2:32" ht="34.5" customHeight="1">
      <c r="B195" s="10"/>
      <c r="C195" s="10"/>
      <c r="D195" s="10"/>
      <c r="E195" s="10"/>
      <c r="F195" s="10"/>
      <c r="G195" s="129"/>
      <c r="H195" s="129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1:32" s="3" customFormat="1" ht="34.5" customHeight="1">
      <c r="A196" s="4"/>
      <c r="B196" s="10"/>
      <c r="C196" s="10"/>
      <c r="D196" s="10"/>
      <c r="E196" s="10"/>
      <c r="F196" s="10"/>
      <c r="G196" s="129"/>
      <c r="H196" s="129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1:32" s="3" customFormat="1" ht="34.5" customHeight="1">
      <c r="A197" s="4"/>
      <c r="B197" s="10"/>
      <c r="C197" s="10"/>
      <c r="D197" s="10"/>
      <c r="E197" s="10"/>
      <c r="F197" s="10"/>
      <c r="G197" s="129"/>
      <c r="H197" s="129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1:32" s="3" customFormat="1" ht="34.5" customHeight="1">
      <c r="A198" s="4"/>
      <c r="B198" s="10"/>
      <c r="C198" s="10"/>
      <c r="D198" s="10"/>
      <c r="E198" s="10"/>
      <c r="F198" s="10"/>
      <c r="G198" s="129"/>
      <c r="H198" s="129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2:32" ht="34.5" customHeight="1">
      <c r="B199" s="10"/>
      <c r="C199" s="10"/>
      <c r="D199" s="10"/>
      <c r="E199" s="10"/>
      <c r="F199" s="10"/>
      <c r="G199" s="129"/>
      <c r="H199" s="129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2:32" ht="34.5" customHeight="1">
      <c r="B200" s="10"/>
      <c r="C200" s="10"/>
      <c r="D200" s="10"/>
      <c r="E200" s="10"/>
      <c r="F200" s="10"/>
      <c r="G200" s="129"/>
      <c r="H200" s="129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2:32" ht="34.5" customHeight="1">
      <c r="B201" s="10"/>
      <c r="C201" s="10"/>
      <c r="D201" s="10"/>
      <c r="E201" s="10"/>
      <c r="F201" s="10"/>
      <c r="G201" s="129"/>
      <c r="H201" s="129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2:32" ht="34.5" customHeight="1">
      <c r="B202" s="10"/>
      <c r="C202" s="10"/>
      <c r="D202" s="10"/>
      <c r="E202" s="10"/>
      <c r="F202" s="10"/>
      <c r="G202" s="129"/>
      <c r="H202" s="129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ht="34.5" customHeight="1"/>
    <row r="204" ht="34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</sheetData>
  <sheetProtection/>
  <autoFilter ref="A3:AF169">
    <sortState ref="A4:AF202">
      <sortCondition sortBy="cellColor" dxfId="0" ref="B4:B202"/>
    </sortState>
  </autoFilter>
  <mergeCells count="1">
    <mergeCell ref="A1:AF2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1"/>
  <sheetViews>
    <sheetView showGridLines="0" zoomScale="70" zoomScaleNormal="70" zoomScalePageLayoutView="0" workbookViewId="0" topLeftCell="A1">
      <selection activeCell="O31" sqref="O31"/>
    </sheetView>
  </sheetViews>
  <sheetFormatPr defaultColWidth="0" defaultRowHeight="21" customHeight="1" zeroHeight="1"/>
  <cols>
    <col min="1" max="1" width="4.421875" style="1" bestFit="1" customWidth="1"/>
    <col min="2" max="2" width="41.57421875" style="1" customWidth="1"/>
    <col min="3" max="3" width="6.8515625" style="1" customWidth="1"/>
    <col min="4" max="4" width="20.421875" style="1" customWidth="1"/>
    <col min="5" max="6" width="18.140625" style="1" customWidth="1"/>
    <col min="7" max="8" width="22.8515625" style="2" customWidth="1"/>
    <col min="9" max="9" width="13.57421875" style="1" customWidth="1"/>
    <col min="10" max="10" width="20.140625" style="1" customWidth="1"/>
    <col min="11" max="11" width="37.421875" style="1" customWidth="1"/>
    <col min="12" max="12" width="33.8515625" style="1" customWidth="1"/>
    <col min="13" max="13" width="23.28125" style="1" bestFit="1" customWidth="1"/>
    <col min="14" max="15" width="23.28125" style="1" customWidth="1"/>
    <col min="16" max="16" width="43.8515625" style="1" customWidth="1"/>
    <col min="17" max="17" width="24.7109375" style="1" customWidth="1"/>
    <col min="18" max="18" width="21.28125" style="1" bestFit="1" customWidth="1"/>
    <col min="19" max="21" width="21.28125" style="1" customWidth="1"/>
    <col min="22" max="22" width="37.8515625" style="1" customWidth="1"/>
    <col min="23" max="23" width="9.140625" style="1" customWidth="1"/>
    <col min="24" max="16384" width="0" style="1" hidden="1" customWidth="1"/>
  </cols>
  <sheetData>
    <row r="1" ht="21" customHeight="1"/>
    <row r="2" spans="1:22" ht="21" customHeight="1">
      <c r="A2" s="196" t="s">
        <v>15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2" ht="21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</row>
    <row r="4" ht="21" customHeight="1"/>
    <row r="5" spans="1:22" s="136" customFormat="1" ht="94.5" customHeight="1">
      <c r="A5" s="131" t="s">
        <v>0</v>
      </c>
      <c r="B5" s="131" t="s">
        <v>1</v>
      </c>
      <c r="C5" s="131" t="s">
        <v>8</v>
      </c>
      <c r="D5" s="131" t="s">
        <v>32</v>
      </c>
      <c r="E5" s="131" t="s">
        <v>2</v>
      </c>
      <c r="F5" s="131" t="s">
        <v>23</v>
      </c>
      <c r="G5" s="132" t="s">
        <v>11</v>
      </c>
      <c r="H5" s="132" t="s">
        <v>75</v>
      </c>
      <c r="I5" s="131" t="s">
        <v>3</v>
      </c>
      <c r="J5" s="131" t="s">
        <v>27</v>
      </c>
      <c r="K5" s="131" t="s">
        <v>28</v>
      </c>
      <c r="L5" s="131" t="s">
        <v>4</v>
      </c>
      <c r="M5" s="131" t="s">
        <v>5</v>
      </c>
      <c r="N5" s="133" t="s">
        <v>73</v>
      </c>
      <c r="O5" s="133" t="s">
        <v>34</v>
      </c>
      <c r="P5" s="133" t="s">
        <v>6</v>
      </c>
      <c r="Q5" s="134" t="s">
        <v>34</v>
      </c>
      <c r="R5" s="134" t="s">
        <v>7</v>
      </c>
      <c r="S5" s="134" t="s">
        <v>33</v>
      </c>
      <c r="T5" s="134" t="s">
        <v>79</v>
      </c>
      <c r="U5" s="135" t="s">
        <v>72</v>
      </c>
      <c r="V5" s="135" t="s">
        <v>74</v>
      </c>
    </row>
    <row r="6" spans="1:22" s="5" customFormat="1" ht="30" customHeight="1">
      <c r="A6" s="8">
        <v>1</v>
      </c>
      <c r="B6" s="16" t="s">
        <v>950</v>
      </c>
      <c r="C6" s="7" t="s">
        <v>142</v>
      </c>
      <c r="D6" s="7" t="s">
        <v>952</v>
      </c>
      <c r="E6" s="7" t="s">
        <v>219</v>
      </c>
      <c r="F6" s="7" t="s">
        <v>953</v>
      </c>
      <c r="G6" s="7" t="s">
        <v>219</v>
      </c>
      <c r="H6" s="7">
        <v>15</v>
      </c>
      <c r="I6" s="7" t="s">
        <v>955</v>
      </c>
      <c r="J6" s="7" t="s">
        <v>612</v>
      </c>
      <c r="K6" s="285" t="s">
        <v>956</v>
      </c>
      <c r="L6" s="7" t="s">
        <v>955</v>
      </c>
      <c r="M6" s="7" t="s">
        <v>955</v>
      </c>
      <c r="N6" s="117" t="s">
        <v>957</v>
      </c>
      <c r="O6" s="117" t="s">
        <v>249</v>
      </c>
      <c r="P6" s="117" t="s">
        <v>958</v>
      </c>
      <c r="Q6" s="117" t="s">
        <v>244</v>
      </c>
      <c r="R6" s="6" t="s">
        <v>955</v>
      </c>
      <c r="S6" s="33" t="s">
        <v>959</v>
      </c>
      <c r="T6" s="155">
        <v>26.31</v>
      </c>
      <c r="U6" s="33" t="s">
        <v>960</v>
      </c>
      <c r="V6" s="24" t="s">
        <v>961</v>
      </c>
    </row>
    <row r="7" spans="1:22" s="5" customFormat="1" ht="30" customHeight="1">
      <c r="A7" s="8">
        <v>2</v>
      </c>
      <c r="B7" s="32" t="s">
        <v>951</v>
      </c>
      <c r="C7" s="7" t="s">
        <v>119</v>
      </c>
      <c r="D7" s="28" t="s">
        <v>952</v>
      </c>
      <c r="E7" s="7" t="s">
        <v>219</v>
      </c>
      <c r="F7" s="7" t="s">
        <v>953</v>
      </c>
      <c r="G7" s="7" t="s">
        <v>219</v>
      </c>
      <c r="H7" s="9" t="s">
        <v>954</v>
      </c>
      <c r="I7" s="7" t="s">
        <v>955</v>
      </c>
      <c r="J7" s="7" t="s">
        <v>612</v>
      </c>
      <c r="K7" s="285" t="s">
        <v>956</v>
      </c>
      <c r="L7" s="7" t="s">
        <v>955</v>
      </c>
      <c r="M7" s="7" t="s">
        <v>955</v>
      </c>
      <c r="N7" s="117" t="s">
        <v>957</v>
      </c>
      <c r="O7" s="117" t="s">
        <v>249</v>
      </c>
      <c r="P7" s="117" t="s">
        <v>958</v>
      </c>
      <c r="Q7" s="117" t="s">
        <v>244</v>
      </c>
      <c r="R7" s="6" t="s">
        <v>955</v>
      </c>
      <c r="S7" s="33" t="s">
        <v>959</v>
      </c>
      <c r="T7" s="155">
        <v>26.31</v>
      </c>
      <c r="U7" s="33" t="s">
        <v>960</v>
      </c>
      <c r="V7" s="33" t="s">
        <v>961</v>
      </c>
    </row>
    <row r="8" spans="1:23" s="5" customFormat="1" ht="30" customHeight="1">
      <c r="A8" s="8">
        <v>3</v>
      </c>
      <c r="B8" s="318" t="s">
        <v>966</v>
      </c>
      <c r="C8" s="317" t="s">
        <v>119</v>
      </c>
      <c r="D8" s="317" t="s">
        <v>952</v>
      </c>
      <c r="E8" s="317" t="s">
        <v>219</v>
      </c>
      <c r="F8" s="317" t="s">
        <v>967</v>
      </c>
      <c r="G8" s="317" t="s">
        <v>219</v>
      </c>
      <c r="H8" s="317" t="s">
        <v>968</v>
      </c>
      <c r="I8" s="317" t="s">
        <v>216</v>
      </c>
      <c r="J8" s="317" t="s">
        <v>969</v>
      </c>
      <c r="K8" s="317" t="s">
        <v>970</v>
      </c>
      <c r="L8" s="317" t="s">
        <v>216</v>
      </c>
      <c r="M8" s="317" t="s">
        <v>216</v>
      </c>
      <c r="N8" s="321" t="s">
        <v>971</v>
      </c>
      <c r="O8" s="321" t="s">
        <v>223</v>
      </c>
      <c r="P8" s="321" t="s">
        <v>865</v>
      </c>
      <c r="Q8" s="321" t="s">
        <v>223</v>
      </c>
      <c r="R8" s="316" t="s">
        <v>972</v>
      </c>
      <c r="S8" s="320" t="s">
        <v>973</v>
      </c>
      <c r="T8" s="322">
        <v>13</v>
      </c>
      <c r="U8" s="320" t="s">
        <v>972</v>
      </c>
      <c r="V8" s="320" t="s">
        <v>974</v>
      </c>
      <c r="W8" s="319">
        <v>1</v>
      </c>
    </row>
    <row r="9" ht="18" customHeight="1" hidden="1">
      <c r="A9" s="8">
        <v>4</v>
      </c>
    </row>
    <row r="10" ht="18" customHeight="1" hidden="1">
      <c r="A10" s="8">
        <v>5</v>
      </c>
    </row>
    <row r="11" spans="1:22" s="5" customFormat="1" ht="30" customHeight="1">
      <c r="A11" s="8">
        <v>4</v>
      </c>
      <c r="B11" s="16"/>
      <c r="C11" s="7"/>
      <c r="D11" s="7"/>
      <c r="E11" s="7"/>
      <c r="F11" s="7"/>
      <c r="G11" s="9"/>
      <c r="H11" s="9"/>
      <c r="I11" s="7"/>
      <c r="J11" s="7"/>
      <c r="K11" s="6"/>
      <c r="L11" s="6"/>
      <c r="M11" s="6"/>
      <c r="N11" s="118"/>
      <c r="O11" s="118"/>
      <c r="P11" s="31"/>
      <c r="Q11" s="31"/>
      <c r="R11" s="6"/>
      <c r="S11" s="33"/>
      <c r="T11" s="33"/>
      <c r="U11" s="33"/>
      <c r="V11" s="24"/>
    </row>
    <row r="12" spans="1:22" s="5" customFormat="1" ht="30" customHeight="1">
      <c r="A12" s="8">
        <v>5</v>
      </c>
      <c r="B12" s="16"/>
      <c r="C12" s="7"/>
      <c r="D12" s="7"/>
      <c r="E12" s="7"/>
      <c r="F12" s="7"/>
      <c r="G12" s="9"/>
      <c r="H12" s="9"/>
      <c r="I12" s="7"/>
      <c r="J12" s="7"/>
      <c r="K12" s="6"/>
      <c r="L12" s="6"/>
      <c r="M12" s="6"/>
      <c r="N12" s="117"/>
      <c r="O12" s="117"/>
      <c r="P12" s="17"/>
      <c r="Q12" s="17"/>
      <c r="R12" s="6"/>
      <c r="S12" s="33"/>
      <c r="T12" s="33"/>
      <c r="U12" s="33"/>
      <c r="V12" s="24"/>
    </row>
    <row r="13" spans="1:22" s="5" customFormat="1" ht="30" customHeight="1">
      <c r="A13" s="8">
        <v>6</v>
      </c>
      <c r="B13" s="32"/>
      <c r="C13" s="28"/>
      <c r="D13" s="28"/>
      <c r="E13" s="7"/>
      <c r="F13" s="7"/>
      <c r="G13" s="9"/>
      <c r="H13" s="9"/>
      <c r="I13" s="7"/>
      <c r="J13" s="7"/>
      <c r="K13" s="6"/>
      <c r="L13" s="30"/>
      <c r="M13" s="6"/>
      <c r="N13" s="6"/>
      <c r="O13" s="6"/>
      <c r="P13" s="29"/>
      <c r="Q13" s="29"/>
      <c r="R13" s="6"/>
      <c r="S13" s="6"/>
      <c r="T13" s="6"/>
      <c r="U13" s="6"/>
      <c r="V13" s="28"/>
    </row>
    <row r="14" spans="1:22" s="5" customFormat="1" ht="30" customHeight="1">
      <c r="A14" s="8">
        <v>7</v>
      </c>
      <c r="B14" s="16"/>
      <c r="C14" s="7"/>
      <c r="D14" s="7"/>
      <c r="E14" s="7"/>
      <c r="F14" s="7"/>
      <c r="G14" s="9"/>
      <c r="H14" s="9"/>
      <c r="I14" s="7"/>
      <c r="J14" s="7"/>
      <c r="K14" s="6"/>
      <c r="L14" s="6"/>
      <c r="M14" s="6"/>
      <c r="N14" s="118"/>
      <c r="O14" s="118"/>
      <c r="P14" s="31"/>
      <c r="Q14" s="31"/>
      <c r="R14" s="6"/>
      <c r="S14" s="33"/>
      <c r="T14" s="33"/>
      <c r="U14" s="33"/>
      <c r="V14" s="24"/>
    </row>
    <row r="15" ht="18" customHeight="1" hidden="1">
      <c r="A15" s="8">
        <v>10</v>
      </c>
    </row>
    <row r="16" ht="18" customHeight="1" hidden="1">
      <c r="A16" s="8">
        <v>11</v>
      </c>
    </row>
    <row r="17" spans="1:22" s="5" customFormat="1" ht="30" customHeight="1">
      <c r="A17" s="8">
        <v>8</v>
      </c>
      <c r="B17" s="16"/>
      <c r="C17" s="7"/>
      <c r="D17" s="7"/>
      <c r="E17" s="7"/>
      <c r="F17" s="7"/>
      <c r="G17" s="9"/>
      <c r="H17" s="9"/>
      <c r="I17" s="7"/>
      <c r="J17" s="7"/>
      <c r="K17" s="6"/>
      <c r="L17" s="6"/>
      <c r="M17" s="6"/>
      <c r="N17" s="118"/>
      <c r="O17" s="118"/>
      <c r="P17" s="31"/>
      <c r="Q17" s="31"/>
      <c r="R17" s="6"/>
      <c r="S17" s="33"/>
      <c r="T17" s="33"/>
      <c r="U17" s="33"/>
      <c r="V17" s="24"/>
    </row>
    <row r="18" spans="1:22" s="5" customFormat="1" ht="30" customHeight="1">
      <c r="A18" s="8">
        <v>9</v>
      </c>
      <c r="B18" s="16"/>
      <c r="C18" s="7"/>
      <c r="D18" s="7"/>
      <c r="E18" s="7"/>
      <c r="F18" s="7"/>
      <c r="G18" s="9"/>
      <c r="H18" s="9"/>
      <c r="I18" s="7"/>
      <c r="J18" s="7"/>
      <c r="K18" s="6"/>
      <c r="L18" s="6"/>
      <c r="M18" s="6"/>
      <c r="N18" s="117"/>
      <c r="O18" s="117"/>
      <c r="P18" s="17"/>
      <c r="Q18" s="17"/>
      <c r="R18" s="6"/>
      <c r="S18" s="33"/>
      <c r="T18" s="33"/>
      <c r="U18" s="33"/>
      <c r="V18" s="24"/>
    </row>
    <row r="19" spans="1:22" s="5" customFormat="1" ht="30" customHeight="1">
      <c r="A19" s="8">
        <v>10</v>
      </c>
      <c r="B19" s="99"/>
      <c r="C19" s="28"/>
      <c r="D19" s="28"/>
      <c r="E19" s="7"/>
      <c r="F19" s="7"/>
      <c r="G19" s="9"/>
      <c r="H19" s="9"/>
      <c r="I19" s="7"/>
      <c r="J19" s="7"/>
      <c r="K19" s="6"/>
      <c r="L19" s="30"/>
      <c r="M19" s="6"/>
      <c r="N19" s="6"/>
      <c r="O19" s="6"/>
      <c r="P19" s="29"/>
      <c r="Q19" s="29"/>
      <c r="R19" s="6"/>
      <c r="S19" s="6"/>
      <c r="T19" s="6"/>
      <c r="U19" s="6"/>
      <c r="V19" s="28"/>
    </row>
    <row r="20" ht="18" customHeight="1" hidden="1">
      <c r="A20" s="8">
        <v>16</v>
      </c>
    </row>
    <row r="21" ht="18" customHeight="1" hidden="1">
      <c r="A21" s="8">
        <v>17</v>
      </c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 selectLockedCells="1" selectUnlockedCells="1"/>
  <mergeCells count="2">
    <mergeCell ref="A3:V3"/>
    <mergeCell ref="A2:V2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9"/>
  <sheetViews>
    <sheetView showGridLines="0" zoomScale="69" zoomScaleNormal="69" zoomScalePageLayoutView="0" workbookViewId="0" topLeftCell="T1">
      <pane ySplit="1" topLeftCell="A53" activePane="bottomLeft" state="frozen"/>
      <selection pane="topLeft" activeCell="J1" sqref="J1"/>
      <selection pane="bottomLeft" activeCell="V71" sqref="V71"/>
    </sheetView>
  </sheetViews>
  <sheetFormatPr defaultColWidth="9.140625" defaultRowHeight="15"/>
  <cols>
    <col min="1" max="2" width="10.7109375" style="35" customWidth="1"/>
    <col min="3" max="31" width="20.7109375" style="35" customWidth="1"/>
    <col min="32" max="33" width="20.7109375" style="139" customWidth="1"/>
    <col min="34" max="34" width="20.7109375" style="36" customWidth="1"/>
    <col min="35" max="16384" width="9.140625" style="35" customWidth="1"/>
  </cols>
  <sheetData>
    <row r="1" spans="1:34" s="139" customFormat="1" ht="30.75" customHeight="1">
      <c r="A1" s="197" t="s">
        <v>26</v>
      </c>
      <c r="B1" s="198"/>
      <c r="C1" s="137">
        <v>44044</v>
      </c>
      <c r="D1" s="137">
        <v>44045</v>
      </c>
      <c r="E1" s="137">
        <v>44046</v>
      </c>
      <c r="F1" s="137">
        <v>44047</v>
      </c>
      <c r="G1" s="137">
        <v>44048</v>
      </c>
      <c r="H1" s="137">
        <v>44049</v>
      </c>
      <c r="I1" s="137">
        <v>44050</v>
      </c>
      <c r="J1" s="137">
        <v>44051</v>
      </c>
      <c r="K1" s="137">
        <v>44052</v>
      </c>
      <c r="L1" s="137">
        <v>44053</v>
      </c>
      <c r="M1" s="137">
        <v>44054</v>
      </c>
      <c r="N1" s="137">
        <v>44055</v>
      </c>
      <c r="O1" s="137">
        <v>44056</v>
      </c>
      <c r="P1" s="137">
        <v>44057</v>
      </c>
      <c r="Q1" s="137">
        <v>44058</v>
      </c>
      <c r="R1" s="137">
        <v>44059</v>
      </c>
      <c r="S1" s="137">
        <v>44060</v>
      </c>
      <c r="T1" s="137">
        <v>44061</v>
      </c>
      <c r="U1" s="137">
        <v>44062</v>
      </c>
      <c r="V1" s="137">
        <v>44063</v>
      </c>
      <c r="W1" s="137">
        <v>44064</v>
      </c>
      <c r="X1" s="137">
        <v>44065</v>
      </c>
      <c r="Y1" s="137">
        <v>44066</v>
      </c>
      <c r="Z1" s="137">
        <v>44067</v>
      </c>
      <c r="AA1" s="137">
        <v>44068</v>
      </c>
      <c r="AB1" s="137">
        <v>44069</v>
      </c>
      <c r="AC1" s="137">
        <v>44070</v>
      </c>
      <c r="AD1" s="137">
        <v>44071</v>
      </c>
      <c r="AE1" s="137">
        <v>44072</v>
      </c>
      <c r="AF1" s="137">
        <v>44073</v>
      </c>
      <c r="AG1" s="137">
        <v>44074</v>
      </c>
      <c r="AH1" s="138" t="s">
        <v>29</v>
      </c>
    </row>
    <row r="2" spans="1:34" s="140" customFormat="1" ht="15">
      <c r="A2" s="197" t="s">
        <v>26</v>
      </c>
      <c r="B2" s="198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 t="s">
        <v>29</v>
      </c>
    </row>
    <row r="3" spans="1:34" ht="39.75" customHeight="1">
      <c r="A3" s="204" t="s">
        <v>80</v>
      </c>
      <c r="B3" s="205"/>
      <c r="C3" s="34" t="s">
        <v>447</v>
      </c>
      <c r="D3" s="153" t="s">
        <v>260</v>
      </c>
      <c r="E3" s="153" t="s">
        <v>448</v>
      </c>
      <c r="F3" s="153" t="s">
        <v>301</v>
      </c>
      <c r="G3" s="153" t="s">
        <v>449</v>
      </c>
      <c r="H3" s="153" t="s">
        <v>434</v>
      </c>
      <c r="I3" s="153" t="s">
        <v>450</v>
      </c>
      <c r="J3" s="153" t="s">
        <v>447</v>
      </c>
      <c r="K3" s="153" t="s">
        <v>451</v>
      </c>
      <c r="L3" s="153" t="s">
        <v>452</v>
      </c>
      <c r="M3" s="153" t="s">
        <v>453</v>
      </c>
      <c r="N3" s="153" t="s">
        <v>454</v>
      </c>
      <c r="O3" s="153" t="s">
        <v>222</v>
      </c>
      <c r="P3" s="153" t="s">
        <v>455</v>
      </c>
      <c r="Q3" s="153" t="s">
        <v>447</v>
      </c>
      <c r="R3" s="153" t="s">
        <v>456</v>
      </c>
      <c r="S3" s="153" t="s">
        <v>222</v>
      </c>
      <c r="T3" s="153" t="s">
        <v>457</v>
      </c>
      <c r="U3" s="153" t="s">
        <v>458</v>
      </c>
      <c r="V3" s="153" t="s">
        <v>459</v>
      </c>
      <c r="W3" s="153" t="s">
        <v>460</v>
      </c>
      <c r="X3" s="153" t="s">
        <v>447</v>
      </c>
      <c r="Y3" s="153" t="s">
        <v>461</v>
      </c>
      <c r="Z3" s="153" t="s">
        <v>462</v>
      </c>
      <c r="AA3" s="153" t="s">
        <v>463</v>
      </c>
      <c r="AB3" s="153" t="s">
        <v>464</v>
      </c>
      <c r="AC3" s="153" t="s">
        <v>282</v>
      </c>
      <c r="AD3" s="153"/>
      <c r="AE3" s="153"/>
      <c r="AF3" s="153" t="s">
        <v>465</v>
      </c>
      <c r="AG3" s="153" t="s">
        <v>466</v>
      </c>
      <c r="AH3" s="201"/>
    </row>
    <row r="4" spans="1:34" ht="39.75" customHeight="1">
      <c r="A4" s="206"/>
      <c r="B4" s="207"/>
      <c r="C4" s="34"/>
      <c r="D4" s="153" t="s">
        <v>301</v>
      </c>
      <c r="E4" s="153"/>
      <c r="F4" s="153" t="s">
        <v>456</v>
      </c>
      <c r="G4" s="153" t="s">
        <v>467</v>
      </c>
      <c r="H4" s="153" t="s">
        <v>468</v>
      </c>
      <c r="I4" s="153"/>
      <c r="J4" s="153"/>
      <c r="K4" s="153" t="s">
        <v>301</v>
      </c>
      <c r="L4" s="153" t="s">
        <v>469</v>
      </c>
      <c r="M4" s="153" t="s">
        <v>470</v>
      </c>
      <c r="N4" s="153" t="s">
        <v>234</v>
      </c>
      <c r="O4" s="153" t="s">
        <v>295</v>
      </c>
      <c r="P4" s="153"/>
      <c r="Q4" s="153"/>
      <c r="R4" s="153" t="s">
        <v>222</v>
      </c>
      <c r="S4" s="153" t="s">
        <v>471</v>
      </c>
      <c r="T4" s="153"/>
      <c r="U4" s="153" t="s">
        <v>472</v>
      </c>
      <c r="V4" s="153" t="s">
        <v>473</v>
      </c>
      <c r="W4" s="153"/>
      <c r="X4" s="153"/>
      <c r="Y4" s="153" t="s">
        <v>474</v>
      </c>
      <c r="Z4" s="153" t="s">
        <v>475</v>
      </c>
      <c r="AA4" s="153" t="s">
        <v>476</v>
      </c>
      <c r="AB4" s="153" t="s">
        <v>477</v>
      </c>
      <c r="AC4" s="153" t="s">
        <v>478</v>
      </c>
      <c r="AD4" s="153"/>
      <c r="AE4" s="153"/>
      <c r="AF4" s="153"/>
      <c r="AG4" s="153" t="s">
        <v>479</v>
      </c>
      <c r="AH4" s="202"/>
    </row>
    <row r="5" spans="1:34" ht="39.75" customHeight="1">
      <c r="A5" s="206"/>
      <c r="B5" s="207"/>
      <c r="C5" s="34"/>
      <c r="D5" s="153" t="s">
        <v>456</v>
      </c>
      <c r="E5" s="153"/>
      <c r="F5" s="153" t="s">
        <v>480</v>
      </c>
      <c r="G5" s="153" t="s">
        <v>481</v>
      </c>
      <c r="H5" s="153" t="s">
        <v>482</v>
      </c>
      <c r="I5" s="153"/>
      <c r="J5" s="153"/>
      <c r="K5" s="153" t="s">
        <v>483</v>
      </c>
      <c r="L5" s="153" t="s">
        <v>484</v>
      </c>
      <c r="M5" s="153" t="s">
        <v>485</v>
      </c>
      <c r="N5" s="153" t="s">
        <v>486</v>
      </c>
      <c r="O5" s="153" t="s">
        <v>487</v>
      </c>
      <c r="P5" s="153"/>
      <c r="Q5" s="153"/>
      <c r="R5" s="153" t="s">
        <v>277</v>
      </c>
      <c r="S5" s="153" t="s">
        <v>488</v>
      </c>
      <c r="T5" s="153"/>
      <c r="U5" s="153" t="s">
        <v>289</v>
      </c>
      <c r="V5" s="153" t="s">
        <v>489</v>
      </c>
      <c r="W5" s="153"/>
      <c r="X5" s="153"/>
      <c r="Y5" s="153" t="s">
        <v>490</v>
      </c>
      <c r="Z5" s="153" t="s">
        <v>491</v>
      </c>
      <c r="AA5" s="153" t="s">
        <v>492</v>
      </c>
      <c r="AB5" s="153" t="s">
        <v>493</v>
      </c>
      <c r="AC5" s="153" t="s">
        <v>260</v>
      </c>
      <c r="AD5" s="153"/>
      <c r="AE5" s="153"/>
      <c r="AF5" s="153"/>
      <c r="AG5" s="153" t="s">
        <v>494</v>
      </c>
      <c r="AH5" s="202"/>
    </row>
    <row r="6" spans="1:34" ht="39.75" customHeight="1">
      <c r="A6" s="206"/>
      <c r="B6" s="207"/>
      <c r="C6" s="34"/>
      <c r="D6" s="153" t="s">
        <v>495</v>
      </c>
      <c r="E6" s="153"/>
      <c r="F6" s="153" t="s">
        <v>496</v>
      </c>
      <c r="G6" s="153" t="s">
        <v>497</v>
      </c>
      <c r="H6" s="153" t="s">
        <v>498</v>
      </c>
      <c r="I6" s="153"/>
      <c r="J6" s="153"/>
      <c r="K6" s="153" t="s">
        <v>499</v>
      </c>
      <c r="L6" s="153" t="s">
        <v>500</v>
      </c>
      <c r="M6" s="153" t="s">
        <v>501</v>
      </c>
      <c r="N6" s="153" t="s">
        <v>494</v>
      </c>
      <c r="O6" s="153" t="s">
        <v>502</v>
      </c>
      <c r="P6" s="153"/>
      <c r="Q6" s="153"/>
      <c r="R6" s="153" t="s">
        <v>503</v>
      </c>
      <c r="S6" s="153" t="s">
        <v>504</v>
      </c>
      <c r="T6" s="153"/>
      <c r="U6" s="153"/>
      <c r="V6" s="153" t="s">
        <v>499</v>
      </c>
      <c r="W6" s="153"/>
      <c r="X6" s="153"/>
      <c r="Y6" s="153" t="s">
        <v>496</v>
      </c>
      <c r="Z6" s="153" t="s">
        <v>505</v>
      </c>
      <c r="AA6" s="153" t="s">
        <v>222</v>
      </c>
      <c r="AB6" s="153" t="s">
        <v>506</v>
      </c>
      <c r="AC6" s="153" t="s">
        <v>507</v>
      </c>
      <c r="AD6" s="153"/>
      <c r="AE6" s="153"/>
      <c r="AF6" s="153"/>
      <c r="AG6" s="153" t="s">
        <v>508</v>
      </c>
      <c r="AH6" s="202"/>
    </row>
    <row r="7" spans="1:34" ht="39.75" customHeight="1">
      <c r="A7" s="206"/>
      <c r="B7" s="207"/>
      <c r="C7" s="34"/>
      <c r="D7" s="153" t="s">
        <v>509</v>
      </c>
      <c r="E7" s="153"/>
      <c r="F7" s="153" t="s">
        <v>510</v>
      </c>
      <c r="G7" s="153" t="s">
        <v>511</v>
      </c>
      <c r="H7" s="153" t="s">
        <v>512</v>
      </c>
      <c r="I7" s="153"/>
      <c r="J7" s="153"/>
      <c r="K7" s="153" t="s">
        <v>513</v>
      </c>
      <c r="L7" s="153" t="s">
        <v>514</v>
      </c>
      <c r="M7" s="153" t="s">
        <v>515</v>
      </c>
      <c r="N7" s="153" t="s">
        <v>516</v>
      </c>
      <c r="O7" s="153" t="s">
        <v>517</v>
      </c>
      <c r="P7" s="153"/>
      <c r="Q7" s="153"/>
      <c r="R7" s="153" t="s">
        <v>301</v>
      </c>
      <c r="S7" s="185" t="s">
        <v>494</v>
      </c>
      <c r="T7" s="153"/>
      <c r="U7" s="153"/>
      <c r="V7" s="153" t="s">
        <v>518</v>
      </c>
      <c r="W7" s="153"/>
      <c r="X7" s="153"/>
      <c r="Y7" s="153" t="s">
        <v>519</v>
      </c>
      <c r="Z7" s="153" t="s">
        <v>520</v>
      </c>
      <c r="AA7" s="153" t="s">
        <v>521</v>
      </c>
      <c r="AB7" s="153" t="s">
        <v>522</v>
      </c>
      <c r="AC7" s="153"/>
      <c r="AD7" s="153"/>
      <c r="AE7" s="153"/>
      <c r="AF7" s="153"/>
      <c r="AG7" s="153"/>
      <c r="AH7" s="202"/>
    </row>
    <row r="8" spans="1:34" ht="39.75" customHeight="1">
      <c r="A8" s="206"/>
      <c r="B8" s="207"/>
      <c r="C8" s="34"/>
      <c r="D8" s="153" t="s">
        <v>523</v>
      </c>
      <c r="E8" s="153"/>
      <c r="F8" s="153" t="s">
        <v>462</v>
      </c>
      <c r="G8" s="153" t="s">
        <v>486</v>
      </c>
      <c r="H8" s="153" t="s">
        <v>301</v>
      </c>
      <c r="I8" s="153"/>
      <c r="J8" s="153"/>
      <c r="K8" s="153" t="s">
        <v>524</v>
      </c>
      <c r="L8" s="153" t="s">
        <v>525</v>
      </c>
      <c r="M8" s="153" t="s">
        <v>526</v>
      </c>
      <c r="N8" s="153"/>
      <c r="O8" s="153" t="s">
        <v>527</v>
      </c>
      <c r="P8" s="153"/>
      <c r="Q8" s="153"/>
      <c r="R8" s="153"/>
      <c r="S8" s="186" t="s">
        <v>528</v>
      </c>
      <c r="T8" s="153"/>
      <c r="U8" s="153"/>
      <c r="V8" s="153" t="s">
        <v>529</v>
      </c>
      <c r="W8" s="153"/>
      <c r="X8" s="153"/>
      <c r="Y8" s="153" t="s">
        <v>530</v>
      </c>
      <c r="Z8" s="153" t="s">
        <v>531</v>
      </c>
      <c r="AA8" s="153" t="s">
        <v>532</v>
      </c>
      <c r="AB8" s="153"/>
      <c r="AC8" s="153"/>
      <c r="AD8" s="153"/>
      <c r="AE8" s="153"/>
      <c r="AF8" s="153"/>
      <c r="AG8" s="153"/>
      <c r="AH8" s="202"/>
    </row>
    <row r="9" spans="1:34" ht="39.75" customHeight="1">
      <c r="A9" s="206"/>
      <c r="B9" s="207"/>
      <c r="C9" s="34"/>
      <c r="D9" s="153" t="s">
        <v>222</v>
      </c>
      <c r="E9" s="153"/>
      <c r="F9" s="153" t="s">
        <v>533</v>
      </c>
      <c r="G9" s="153" t="s">
        <v>534</v>
      </c>
      <c r="H9" s="153"/>
      <c r="I9" s="153"/>
      <c r="J9" s="153"/>
      <c r="K9" s="153" t="s">
        <v>535</v>
      </c>
      <c r="L9" s="153"/>
      <c r="M9" s="153" t="s">
        <v>536</v>
      </c>
      <c r="N9" s="153"/>
      <c r="O9" s="153" t="s">
        <v>537</v>
      </c>
      <c r="P9" s="153"/>
      <c r="Q9" s="153"/>
      <c r="R9" s="153"/>
      <c r="S9" s="186" t="s">
        <v>260</v>
      </c>
      <c r="T9" s="153"/>
      <c r="U9" s="153"/>
      <c r="V9" s="153" t="s">
        <v>538</v>
      </c>
      <c r="W9" s="153"/>
      <c r="X9" s="153"/>
      <c r="Y9" s="153" t="s">
        <v>539</v>
      </c>
      <c r="Z9" s="153"/>
      <c r="AA9" s="153" t="s">
        <v>540</v>
      </c>
      <c r="AB9" s="153"/>
      <c r="AC9" s="153"/>
      <c r="AD9" s="153"/>
      <c r="AE9" s="153"/>
      <c r="AF9" s="153"/>
      <c r="AG9" s="153"/>
      <c r="AH9" s="202"/>
    </row>
    <row r="10" spans="1:34" ht="39.75" customHeight="1">
      <c r="A10" s="206"/>
      <c r="B10" s="207"/>
      <c r="C10" s="34"/>
      <c r="D10" s="153" t="s">
        <v>541</v>
      </c>
      <c r="E10" s="153"/>
      <c r="F10" s="153" t="s">
        <v>397</v>
      </c>
      <c r="G10" s="153" t="s">
        <v>301</v>
      </c>
      <c r="H10" s="153"/>
      <c r="I10" s="153"/>
      <c r="J10" s="153"/>
      <c r="K10" s="153" t="s">
        <v>542</v>
      </c>
      <c r="L10" s="153"/>
      <c r="M10" s="153"/>
      <c r="N10" s="153"/>
      <c r="O10" s="153" t="s">
        <v>543</v>
      </c>
      <c r="P10" s="153"/>
      <c r="Q10" s="153"/>
      <c r="R10" s="153"/>
      <c r="S10" s="186" t="s">
        <v>544</v>
      </c>
      <c r="T10" s="153"/>
      <c r="U10" s="153"/>
      <c r="V10" s="153" t="s">
        <v>301</v>
      </c>
      <c r="W10" s="153"/>
      <c r="X10" s="153"/>
      <c r="Y10" s="153" t="s">
        <v>545</v>
      </c>
      <c r="Z10" s="153"/>
      <c r="AA10" s="153"/>
      <c r="AB10" s="153"/>
      <c r="AC10" s="153"/>
      <c r="AD10" s="153"/>
      <c r="AE10" s="153"/>
      <c r="AF10" s="153"/>
      <c r="AG10" s="153"/>
      <c r="AH10" s="202"/>
    </row>
    <row r="11" spans="1:34" ht="39.75" customHeight="1">
      <c r="A11" s="206"/>
      <c r="B11" s="207"/>
      <c r="C11" s="34"/>
      <c r="D11" s="153" t="s">
        <v>342</v>
      </c>
      <c r="E11" s="153"/>
      <c r="F11" s="153" t="s">
        <v>546</v>
      </c>
      <c r="G11" s="153" t="s">
        <v>494</v>
      </c>
      <c r="H11" s="153"/>
      <c r="I11" s="153"/>
      <c r="J11" s="153"/>
      <c r="K11" s="153" t="s">
        <v>547</v>
      </c>
      <c r="L11" s="153"/>
      <c r="M11" s="153"/>
      <c r="N11" s="153"/>
      <c r="O11" s="153" t="s">
        <v>548</v>
      </c>
      <c r="P11" s="153"/>
      <c r="Q11" s="153"/>
      <c r="R11" s="153"/>
      <c r="S11" s="153" t="s">
        <v>549</v>
      </c>
      <c r="T11" s="153"/>
      <c r="U11" s="153"/>
      <c r="V11" s="153" t="s">
        <v>550</v>
      </c>
      <c r="W11" s="153"/>
      <c r="X11" s="153"/>
      <c r="Y11" s="153" t="s">
        <v>551</v>
      </c>
      <c r="Z11" s="153"/>
      <c r="AA11" s="153"/>
      <c r="AB11" s="153"/>
      <c r="AC11" s="153"/>
      <c r="AD11" s="153"/>
      <c r="AE11" s="153"/>
      <c r="AF11" s="153"/>
      <c r="AG11" s="153"/>
      <c r="AH11" s="202"/>
    </row>
    <row r="12" spans="1:34" ht="39.75" customHeight="1">
      <c r="A12" s="206"/>
      <c r="B12" s="207"/>
      <c r="C12" s="34"/>
      <c r="D12" s="153"/>
      <c r="E12" s="153"/>
      <c r="F12" s="153" t="s">
        <v>476</v>
      </c>
      <c r="G12" s="153"/>
      <c r="H12" s="153"/>
      <c r="I12" s="153"/>
      <c r="J12" s="153"/>
      <c r="K12" s="153" t="s">
        <v>456</v>
      </c>
      <c r="L12" s="153"/>
      <c r="M12" s="153"/>
      <c r="N12" s="153"/>
      <c r="O12" s="153" t="s">
        <v>552</v>
      </c>
      <c r="P12" s="153"/>
      <c r="Q12" s="153"/>
      <c r="R12" s="153"/>
      <c r="S12" s="153" t="s">
        <v>553</v>
      </c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202"/>
    </row>
    <row r="13" spans="1:34" ht="39.75" customHeight="1">
      <c r="A13" s="206"/>
      <c r="B13" s="207"/>
      <c r="C13" s="34"/>
      <c r="D13" s="153"/>
      <c r="E13" s="153"/>
      <c r="F13" s="153" t="s">
        <v>554</v>
      </c>
      <c r="G13" s="153"/>
      <c r="H13" s="153"/>
      <c r="I13" s="153"/>
      <c r="J13" s="153"/>
      <c r="K13" s="153" t="s">
        <v>495</v>
      </c>
      <c r="L13" s="153"/>
      <c r="M13" s="153"/>
      <c r="N13" s="153"/>
      <c r="O13" s="153" t="s">
        <v>555</v>
      </c>
      <c r="P13" s="153"/>
      <c r="Q13" s="153"/>
      <c r="R13" s="153"/>
      <c r="S13" s="153" t="s">
        <v>556</v>
      </c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202"/>
    </row>
    <row r="14" spans="1:34" ht="39.75" customHeight="1">
      <c r="A14" s="206"/>
      <c r="B14" s="207"/>
      <c r="C14" s="34"/>
      <c r="D14" s="153"/>
      <c r="E14" s="153"/>
      <c r="F14" s="153" t="s">
        <v>557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 t="s">
        <v>558</v>
      </c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202"/>
    </row>
    <row r="15" spans="1:34" ht="39.75" customHeight="1">
      <c r="A15" s="206"/>
      <c r="B15" s="207"/>
      <c r="C15" s="34"/>
      <c r="D15" s="153"/>
      <c r="E15" s="153"/>
      <c r="F15" s="153" t="s">
        <v>282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 t="s">
        <v>559</v>
      </c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202"/>
    </row>
    <row r="16" spans="1:34" ht="39.75" customHeight="1">
      <c r="A16" s="206"/>
      <c r="B16" s="207"/>
      <c r="C16" s="34"/>
      <c r="D16" s="34"/>
      <c r="E16" s="153"/>
      <c r="F16" s="34"/>
      <c r="G16" s="34"/>
      <c r="H16" s="34"/>
      <c r="I16" s="34"/>
      <c r="J16" s="34"/>
      <c r="K16" s="34"/>
      <c r="L16" s="34"/>
      <c r="M16" s="34"/>
      <c r="N16" s="153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149"/>
      <c r="AG16" s="149"/>
      <c r="AH16" s="202"/>
    </row>
    <row r="17" spans="1:34" ht="39.75" customHeight="1">
      <c r="A17" s="206"/>
      <c r="B17" s="207"/>
      <c r="C17" s="158"/>
      <c r="D17" s="158"/>
      <c r="E17" s="159"/>
      <c r="F17" s="158"/>
      <c r="G17" s="158"/>
      <c r="H17" s="158"/>
      <c r="I17" s="158"/>
      <c r="J17" s="158"/>
      <c r="K17" s="158"/>
      <c r="L17" s="158"/>
      <c r="M17" s="158"/>
      <c r="N17" s="159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60"/>
      <c r="AG17" s="160"/>
      <c r="AH17" s="202"/>
    </row>
    <row r="18" spans="1:34" ht="39.75" customHeight="1">
      <c r="A18" s="208"/>
      <c r="B18" s="209"/>
      <c r="C18" s="142"/>
      <c r="D18" s="142">
        <v>7</v>
      </c>
      <c r="E18" s="142">
        <v>1</v>
      </c>
      <c r="F18" s="143">
        <v>11</v>
      </c>
      <c r="G18" s="143">
        <v>1</v>
      </c>
      <c r="H18" s="142">
        <v>2</v>
      </c>
      <c r="I18" s="142"/>
      <c r="J18" s="142"/>
      <c r="K18" s="142">
        <v>5</v>
      </c>
      <c r="L18" s="142">
        <v>6</v>
      </c>
      <c r="M18" s="142">
        <v>2</v>
      </c>
      <c r="N18" s="142">
        <v>4</v>
      </c>
      <c r="O18" s="142">
        <v>16</v>
      </c>
      <c r="P18" s="142"/>
      <c r="Q18" s="143"/>
      <c r="R18" s="143">
        <v>13</v>
      </c>
      <c r="S18" s="142">
        <v>5</v>
      </c>
      <c r="T18" s="142">
        <v>1</v>
      </c>
      <c r="U18" s="142">
        <v>11</v>
      </c>
      <c r="V18" s="142">
        <v>5</v>
      </c>
      <c r="W18" s="144"/>
      <c r="X18" s="142"/>
      <c r="Y18" s="142">
        <v>6</v>
      </c>
      <c r="Z18" s="142">
        <v>14</v>
      </c>
      <c r="AA18" s="142">
        <v>7</v>
      </c>
      <c r="AB18" s="142">
        <v>6</v>
      </c>
      <c r="AC18" s="142">
        <v>22</v>
      </c>
      <c r="AD18" s="142"/>
      <c r="AE18" s="142"/>
      <c r="AF18" s="142"/>
      <c r="AG18" s="142">
        <v>2</v>
      </c>
      <c r="AH18" s="203"/>
    </row>
    <row r="19" spans="1:34" s="141" customFormat="1" ht="39.75" customHeight="1">
      <c r="A19" s="199" t="s">
        <v>29</v>
      </c>
      <c r="B19" s="200"/>
      <c r="C19" s="142">
        <f>SUM(C17:C18)</f>
        <v>0</v>
      </c>
      <c r="D19" s="142">
        <f aca="true" t="shared" si="0" ref="D19:K19">SUM(D17:D18)</f>
        <v>7</v>
      </c>
      <c r="E19" s="142">
        <f t="shared" si="0"/>
        <v>1</v>
      </c>
      <c r="F19" s="142">
        <f t="shared" si="0"/>
        <v>11</v>
      </c>
      <c r="G19" s="142">
        <f t="shared" si="0"/>
        <v>1</v>
      </c>
      <c r="H19" s="142">
        <f t="shared" si="0"/>
        <v>2</v>
      </c>
      <c r="I19" s="142">
        <f t="shared" si="0"/>
        <v>0</v>
      </c>
      <c r="J19" s="142">
        <f t="shared" si="0"/>
        <v>0</v>
      </c>
      <c r="K19" s="142">
        <f t="shared" si="0"/>
        <v>5</v>
      </c>
      <c r="L19" s="142">
        <f>SUM(L17:L18)</f>
        <v>6</v>
      </c>
      <c r="M19" s="142">
        <f aca="true" t="shared" si="1" ref="M19:AG19">SUM(M17:M18)</f>
        <v>2</v>
      </c>
      <c r="N19" s="142">
        <f t="shared" si="1"/>
        <v>4</v>
      </c>
      <c r="O19" s="142">
        <f t="shared" si="1"/>
        <v>16</v>
      </c>
      <c r="P19" s="142">
        <f t="shared" si="1"/>
        <v>0</v>
      </c>
      <c r="Q19" s="142">
        <f t="shared" si="1"/>
        <v>0</v>
      </c>
      <c r="R19" s="142">
        <f t="shared" si="1"/>
        <v>13</v>
      </c>
      <c r="S19" s="142">
        <f t="shared" si="1"/>
        <v>5</v>
      </c>
      <c r="T19" s="142">
        <f t="shared" si="1"/>
        <v>1</v>
      </c>
      <c r="U19" s="142">
        <f t="shared" si="1"/>
        <v>11</v>
      </c>
      <c r="V19" s="142">
        <f t="shared" si="1"/>
        <v>5</v>
      </c>
      <c r="W19" s="142">
        <f t="shared" si="1"/>
        <v>0</v>
      </c>
      <c r="X19" s="142">
        <f t="shared" si="1"/>
        <v>0</v>
      </c>
      <c r="Y19" s="142">
        <f t="shared" si="1"/>
        <v>6</v>
      </c>
      <c r="Z19" s="142">
        <f t="shared" si="1"/>
        <v>14</v>
      </c>
      <c r="AA19" s="142">
        <f t="shared" si="1"/>
        <v>7</v>
      </c>
      <c r="AB19" s="142">
        <f t="shared" si="1"/>
        <v>6</v>
      </c>
      <c r="AC19" s="142">
        <f t="shared" si="1"/>
        <v>22</v>
      </c>
      <c r="AD19" s="142">
        <f t="shared" si="1"/>
        <v>0</v>
      </c>
      <c r="AE19" s="142">
        <f t="shared" si="1"/>
        <v>0</v>
      </c>
      <c r="AF19" s="142">
        <f t="shared" si="1"/>
        <v>0</v>
      </c>
      <c r="AG19" s="142">
        <f t="shared" si="1"/>
        <v>2</v>
      </c>
      <c r="AH19" s="138">
        <f>SUM(L19:AG19)</f>
        <v>120</v>
      </c>
    </row>
    <row r="20" spans="1:34" ht="39.75" customHeight="1">
      <c r="A20" s="204" t="s">
        <v>81</v>
      </c>
      <c r="B20" s="205"/>
      <c r="C20" s="187" t="s">
        <v>447</v>
      </c>
      <c r="D20" s="153" t="s">
        <v>739</v>
      </c>
      <c r="E20" s="153" t="s">
        <v>740</v>
      </c>
      <c r="F20" s="153" t="s">
        <v>741</v>
      </c>
      <c r="G20" s="153" t="s">
        <v>742</v>
      </c>
      <c r="H20" s="34" t="s">
        <v>260</v>
      </c>
      <c r="I20" s="187" t="s">
        <v>743</v>
      </c>
      <c r="J20" s="188" t="s">
        <v>447</v>
      </c>
      <c r="K20" s="153" t="s">
        <v>744</v>
      </c>
      <c r="L20" s="187" t="s">
        <v>745</v>
      </c>
      <c r="M20" s="153" t="s">
        <v>746</v>
      </c>
      <c r="N20" s="153" t="s">
        <v>747</v>
      </c>
      <c r="O20" s="153" t="s">
        <v>748</v>
      </c>
      <c r="P20" s="187" t="s">
        <v>743</v>
      </c>
      <c r="Q20" s="187" t="s">
        <v>447</v>
      </c>
      <c r="R20" s="153" t="s">
        <v>749</v>
      </c>
      <c r="S20" s="153" t="s">
        <v>750</v>
      </c>
      <c r="T20" s="153" t="s">
        <v>751</v>
      </c>
      <c r="U20" s="153" t="s">
        <v>752</v>
      </c>
      <c r="V20" s="153" t="s">
        <v>222</v>
      </c>
      <c r="W20" s="188" t="s">
        <v>743</v>
      </c>
      <c r="X20" s="188" t="s">
        <v>447</v>
      </c>
      <c r="Y20" s="153" t="s">
        <v>753</v>
      </c>
      <c r="Z20" s="153" t="s">
        <v>754</v>
      </c>
      <c r="AA20" s="153" t="s">
        <v>260</v>
      </c>
      <c r="AB20" s="153" t="s">
        <v>260</v>
      </c>
      <c r="AC20" s="153" t="s">
        <v>755</v>
      </c>
      <c r="AD20" s="188" t="s">
        <v>743</v>
      </c>
      <c r="AE20" s="188" t="s">
        <v>447</v>
      </c>
      <c r="AF20" s="188" t="s">
        <v>465</v>
      </c>
      <c r="AG20" s="153" t="s">
        <v>756</v>
      </c>
      <c r="AH20" s="201"/>
    </row>
    <row r="21" spans="1:34" ht="39.75" customHeight="1">
      <c r="A21" s="206"/>
      <c r="B21" s="207"/>
      <c r="C21" s="34"/>
      <c r="D21" s="153" t="s">
        <v>757</v>
      </c>
      <c r="E21" s="153"/>
      <c r="F21" s="153" t="s">
        <v>758</v>
      </c>
      <c r="G21" s="153" t="s">
        <v>759</v>
      </c>
      <c r="H21" s="153" t="s">
        <v>465</v>
      </c>
      <c r="I21" s="153"/>
      <c r="J21" s="153"/>
      <c r="K21" s="153" t="s">
        <v>760</v>
      </c>
      <c r="L21" s="153"/>
      <c r="M21" s="153" t="s">
        <v>458</v>
      </c>
      <c r="N21" s="153" t="s">
        <v>761</v>
      </c>
      <c r="O21" s="153" t="s">
        <v>762</v>
      </c>
      <c r="P21" s="153"/>
      <c r="Q21" s="34"/>
      <c r="R21" s="153" t="s">
        <v>763</v>
      </c>
      <c r="S21" s="153" t="s">
        <v>757</v>
      </c>
      <c r="T21" s="153" t="s">
        <v>764</v>
      </c>
      <c r="U21" s="153"/>
      <c r="V21" s="153" t="s">
        <v>765</v>
      </c>
      <c r="W21" s="153"/>
      <c r="X21" s="153"/>
      <c r="Y21" s="153" t="s">
        <v>726</v>
      </c>
      <c r="Z21" s="153" t="s">
        <v>766</v>
      </c>
      <c r="AA21" s="153" t="s">
        <v>767</v>
      </c>
      <c r="AB21" s="153" t="s">
        <v>767</v>
      </c>
      <c r="AC21" s="153" t="s">
        <v>732</v>
      </c>
      <c r="AD21" s="153"/>
      <c r="AE21" s="153"/>
      <c r="AF21" s="153"/>
      <c r="AG21" s="153"/>
      <c r="AH21" s="202"/>
    </row>
    <row r="22" spans="1:34" ht="39.75" customHeight="1">
      <c r="A22" s="206"/>
      <c r="B22" s="207"/>
      <c r="C22" s="34"/>
      <c r="D22" s="34"/>
      <c r="E22" s="34"/>
      <c r="F22" s="153" t="s">
        <v>768</v>
      </c>
      <c r="G22" s="153"/>
      <c r="H22" s="153"/>
      <c r="I22" s="153"/>
      <c r="J22" s="153"/>
      <c r="K22" s="153" t="s">
        <v>769</v>
      </c>
      <c r="L22" s="153"/>
      <c r="M22" s="153"/>
      <c r="N22" s="153" t="s">
        <v>770</v>
      </c>
      <c r="O22" s="153" t="s">
        <v>771</v>
      </c>
      <c r="P22" s="34"/>
      <c r="Q22" s="34"/>
      <c r="R22" s="153" t="s">
        <v>772</v>
      </c>
      <c r="S22" s="153"/>
      <c r="T22" s="153" t="s">
        <v>773</v>
      </c>
      <c r="U22" s="153"/>
      <c r="V22" s="153" t="s">
        <v>774</v>
      </c>
      <c r="W22" s="153"/>
      <c r="X22" s="153"/>
      <c r="Y22" s="153" t="s">
        <v>492</v>
      </c>
      <c r="Z22" s="153" t="s">
        <v>775</v>
      </c>
      <c r="AA22" s="153" t="s">
        <v>234</v>
      </c>
      <c r="AB22" s="153" t="s">
        <v>765</v>
      </c>
      <c r="AC22" s="153" t="s">
        <v>776</v>
      </c>
      <c r="AD22" s="153"/>
      <c r="AE22" s="34"/>
      <c r="AF22" s="153"/>
      <c r="AG22" s="34"/>
      <c r="AH22" s="202"/>
    </row>
    <row r="23" spans="1:34" ht="39.75" customHeight="1">
      <c r="A23" s="206"/>
      <c r="B23" s="207"/>
      <c r="C23" s="34"/>
      <c r="D23" s="34"/>
      <c r="E23" s="34"/>
      <c r="F23" s="153" t="s">
        <v>777</v>
      </c>
      <c r="G23" s="34"/>
      <c r="H23" s="153"/>
      <c r="I23" s="153"/>
      <c r="J23" s="153"/>
      <c r="K23" s="153" t="s">
        <v>778</v>
      </c>
      <c r="L23" s="153"/>
      <c r="M23" s="153"/>
      <c r="N23" s="153" t="s">
        <v>779</v>
      </c>
      <c r="O23" s="153" t="s">
        <v>780</v>
      </c>
      <c r="P23" s="34"/>
      <c r="Q23" s="34"/>
      <c r="R23" s="188" t="s">
        <v>781</v>
      </c>
      <c r="S23" s="153"/>
      <c r="T23" s="153" t="s">
        <v>782</v>
      </c>
      <c r="U23" s="153"/>
      <c r="V23" s="153" t="s">
        <v>723</v>
      </c>
      <c r="W23" s="153"/>
      <c r="X23" s="153"/>
      <c r="Y23" s="153" t="s">
        <v>783</v>
      </c>
      <c r="Z23" s="153" t="s">
        <v>784</v>
      </c>
      <c r="AA23" s="153" t="s">
        <v>785</v>
      </c>
      <c r="AB23" s="153" t="s">
        <v>786</v>
      </c>
      <c r="AC23" s="153" t="s">
        <v>476</v>
      </c>
      <c r="AD23" s="34"/>
      <c r="AE23" s="34"/>
      <c r="AF23" s="153"/>
      <c r="AG23" s="34"/>
      <c r="AH23" s="202"/>
    </row>
    <row r="24" spans="1:34" ht="39.75" customHeight="1">
      <c r="A24" s="206"/>
      <c r="B24" s="207"/>
      <c r="C24" s="34"/>
      <c r="D24" s="34"/>
      <c r="E24" s="34"/>
      <c r="F24" s="153" t="s">
        <v>787</v>
      </c>
      <c r="G24" s="34"/>
      <c r="H24" s="153"/>
      <c r="I24" s="153"/>
      <c r="J24" s="153"/>
      <c r="K24" s="153" t="s">
        <v>788</v>
      </c>
      <c r="L24" s="34"/>
      <c r="M24" s="34"/>
      <c r="N24" s="153" t="s">
        <v>789</v>
      </c>
      <c r="O24" s="153" t="s">
        <v>790</v>
      </c>
      <c r="P24" s="34"/>
      <c r="Q24" s="34"/>
      <c r="R24" s="153" t="s">
        <v>791</v>
      </c>
      <c r="S24" s="153"/>
      <c r="T24" s="153" t="s">
        <v>792</v>
      </c>
      <c r="U24" s="153"/>
      <c r="V24" s="153" t="s">
        <v>793</v>
      </c>
      <c r="W24" s="153"/>
      <c r="X24" s="34"/>
      <c r="Y24" s="153" t="s">
        <v>794</v>
      </c>
      <c r="Z24" s="153" t="s">
        <v>795</v>
      </c>
      <c r="AA24" s="153" t="s">
        <v>796</v>
      </c>
      <c r="AB24" s="153" t="s">
        <v>797</v>
      </c>
      <c r="AC24" s="34" t="s">
        <v>260</v>
      </c>
      <c r="AD24" s="34"/>
      <c r="AE24" s="34"/>
      <c r="AF24" s="153"/>
      <c r="AG24" s="34"/>
      <c r="AH24" s="202"/>
    </row>
    <row r="25" spans="1:34" ht="39.75" customHeight="1">
      <c r="A25" s="206"/>
      <c r="B25" s="207"/>
      <c r="C25" s="34"/>
      <c r="D25" s="34"/>
      <c r="E25" s="34"/>
      <c r="F25" s="153" t="s">
        <v>798</v>
      </c>
      <c r="G25" s="153"/>
      <c r="H25" s="34"/>
      <c r="I25" s="34"/>
      <c r="J25" s="153"/>
      <c r="K25" s="153" t="s">
        <v>799</v>
      </c>
      <c r="L25" s="34"/>
      <c r="M25" s="34"/>
      <c r="N25" s="153" t="s">
        <v>800</v>
      </c>
      <c r="O25" s="153" t="s">
        <v>801</v>
      </c>
      <c r="P25" s="34"/>
      <c r="Q25" s="34"/>
      <c r="R25" s="153" t="s">
        <v>802</v>
      </c>
      <c r="S25" s="153"/>
      <c r="T25" s="153"/>
      <c r="U25" s="153"/>
      <c r="V25" s="153" t="s">
        <v>803</v>
      </c>
      <c r="W25" s="153"/>
      <c r="X25" s="34"/>
      <c r="Y25" s="153" t="s">
        <v>804</v>
      </c>
      <c r="Z25" s="153" t="s">
        <v>805</v>
      </c>
      <c r="AA25" s="153" t="s">
        <v>806</v>
      </c>
      <c r="AB25" s="153" t="s">
        <v>807</v>
      </c>
      <c r="AC25" s="153" t="s">
        <v>783</v>
      </c>
      <c r="AD25" s="153"/>
      <c r="AE25" s="34"/>
      <c r="AF25" s="153"/>
      <c r="AG25" s="34"/>
      <c r="AH25" s="202"/>
    </row>
    <row r="26" spans="1:34" ht="39.75" customHeight="1">
      <c r="A26" s="206"/>
      <c r="B26" s="207"/>
      <c r="C26" s="34"/>
      <c r="D26" s="34"/>
      <c r="E26" s="34"/>
      <c r="F26" s="153" t="s">
        <v>808</v>
      </c>
      <c r="G26" s="34"/>
      <c r="H26" s="34"/>
      <c r="I26" s="34"/>
      <c r="J26" s="34"/>
      <c r="K26" s="153" t="s">
        <v>809</v>
      </c>
      <c r="L26" s="34"/>
      <c r="M26" s="34"/>
      <c r="N26" s="153" t="s">
        <v>810</v>
      </c>
      <c r="O26" s="34"/>
      <c r="P26" s="34"/>
      <c r="Q26" s="153"/>
      <c r="R26" s="153" t="s">
        <v>751</v>
      </c>
      <c r="S26" s="34"/>
      <c r="T26" s="34"/>
      <c r="U26" s="34"/>
      <c r="V26" s="153" t="s">
        <v>260</v>
      </c>
      <c r="W26" s="153"/>
      <c r="X26" s="34"/>
      <c r="Y26" s="153" t="s">
        <v>765</v>
      </c>
      <c r="Z26" s="153" t="s">
        <v>811</v>
      </c>
      <c r="AA26" s="153" t="s">
        <v>812</v>
      </c>
      <c r="AB26" s="153" t="s">
        <v>813</v>
      </c>
      <c r="AC26" s="153" t="s">
        <v>814</v>
      </c>
      <c r="AD26" s="153"/>
      <c r="AE26" s="34"/>
      <c r="AF26" s="34"/>
      <c r="AG26" s="34"/>
      <c r="AH26" s="202"/>
    </row>
    <row r="27" spans="1:34" ht="39.75" customHeight="1">
      <c r="A27" s="206"/>
      <c r="B27" s="207"/>
      <c r="C27" s="34"/>
      <c r="D27" s="34"/>
      <c r="E27" s="153"/>
      <c r="F27" s="153" t="s">
        <v>748</v>
      </c>
      <c r="G27" s="34"/>
      <c r="H27" s="34"/>
      <c r="I27" s="34"/>
      <c r="J27" s="34"/>
      <c r="K27" s="153" t="s">
        <v>815</v>
      </c>
      <c r="L27" s="34"/>
      <c r="M27" s="34"/>
      <c r="N27" s="153" t="s">
        <v>816</v>
      </c>
      <c r="O27" s="34"/>
      <c r="P27" s="153"/>
      <c r="Q27" s="34"/>
      <c r="R27" s="153" t="s">
        <v>764</v>
      </c>
      <c r="S27" s="34"/>
      <c r="T27" s="34"/>
      <c r="U27" s="34"/>
      <c r="V27" s="153" t="s">
        <v>817</v>
      </c>
      <c r="W27" s="153"/>
      <c r="X27" s="34"/>
      <c r="Y27" s="153" t="s">
        <v>767</v>
      </c>
      <c r="Z27" s="153" t="s">
        <v>755</v>
      </c>
      <c r="AA27" s="153" t="s">
        <v>818</v>
      </c>
      <c r="AB27" s="153" t="s">
        <v>819</v>
      </c>
      <c r="AC27" s="153" t="s">
        <v>804</v>
      </c>
      <c r="AD27" s="153"/>
      <c r="AE27" s="34"/>
      <c r="AF27" s="34"/>
      <c r="AG27" s="34"/>
      <c r="AH27" s="202"/>
    </row>
    <row r="28" spans="1:34" ht="39.75" customHeight="1">
      <c r="A28" s="206"/>
      <c r="B28" s="207"/>
      <c r="C28" s="34"/>
      <c r="D28" s="34"/>
      <c r="E28" s="153"/>
      <c r="F28" s="153" t="s">
        <v>820</v>
      </c>
      <c r="G28" s="34"/>
      <c r="H28" s="34"/>
      <c r="I28" s="34"/>
      <c r="J28" s="34"/>
      <c r="K28" s="153" t="s">
        <v>821</v>
      </c>
      <c r="L28" s="34"/>
      <c r="M28" s="34"/>
      <c r="N28" s="153" t="s">
        <v>822</v>
      </c>
      <c r="O28" s="34"/>
      <c r="P28" s="153"/>
      <c r="Q28" s="34"/>
      <c r="R28" s="153" t="s">
        <v>773</v>
      </c>
      <c r="S28" s="34"/>
      <c r="T28" s="34"/>
      <c r="U28" s="34"/>
      <c r="V28" s="153"/>
      <c r="W28" s="153"/>
      <c r="X28" s="34"/>
      <c r="Y28" s="153" t="s">
        <v>282</v>
      </c>
      <c r="Z28" s="153"/>
      <c r="AA28" s="153"/>
      <c r="AB28" s="153" t="s">
        <v>823</v>
      </c>
      <c r="AC28" s="153" t="s">
        <v>492</v>
      </c>
      <c r="AD28" s="153"/>
      <c r="AE28" s="34"/>
      <c r="AF28" s="34"/>
      <c r="AG28" s="34"/>
      <c r="AH28" s="203"/>
    </row>
    <row r="29" spans="1:34" ht="39.75" customHeight="1">
      <c r="A29" s="206"/>
      <c r="B29" s="207"/>
      <c r="C29" s="34"/>
      <c r="D29" s="34"/>
      <c r="E29" s="34"/>
      <c r="F29" s="153" t="s">
        <v>824</v>
      </c>
      <c r="G29" s="34"/>
      <c r="H29" s="34"/>
      <c r="I29" s="34"/>
      <c r="J29" s="34"/>
      <c r="K29" s="153" t="s">
        <v>825</v>
      </c>
      <c r="L29" s="34"/>
      <c r="M29" s="34"/>
      <c r="N29" s="153" t="s">
        <v>826</v>
      </c>
      <c r="O29" s="34"/>
      <c r="P29" s="34"/>
      <c r="Q29" s="34"/>
      <c r="R29" s="153" t="s">
        <v>782</v>
      </c>
      <c r="S29" s="34"/>
      <c r="T29" s="34"/>
      <c r="U29" s="34"/>
      <c r="V29" s="153"/>
      <c r="W29" s="153"/>
      <c r="X29" s="34"/>
      <c r="Y29" s="153" t="s">
        <v>827</v>
      </c>
      <c r="Z29" s="153"/>
      <c r="AA29" s="153"/>
      <c r="AB29" s="153" t="s">
        <v>828</v>
      </c>
      <c r="AC29" s="153" t="s">
        <v>475</v>
      </c>
      <c r="AD29" s="153"/>
      <c r="AE29" s="34"/>
      <c r="AF29" s="34"/>
      <c r="AG29" s="34"/>
      <c r="AH29" s="201"/>
    </row>
    <row r="30" spans="1:34" ht="39.75" customHeight="1">
      <c r="A30" s="206"/>
      <c r="B30" s="207"/>
      <c r="C30" s="34"/>
      <c r="D30" s="34"/>
      <c r="E30" s="153"/>
      <c r="F30" s="153" t="s">
        <v>829</v>
      </c>
      <c r="G30" s="34"/>
      <c r="H30" s="34"/>
      <c r="I30" s="34"/>
      <c r="J30" s="34"/>
      <c r="K30" s="153" t="s">
        <v>830</v>
      </c>
      <c r="L30" s="34"/>
      <c r="M30" s="34"/>
      <c r="N30" s="153" t="s">
        <v>831</v>
      </c>
      <c r="O30" s="34"/>
      <c r="P30" s="153"/>
      <c r="Q30" s="34"/>
      <c r="R30" s="153" t="s">
        <v>792</v>
      </c>
      <c r="S30" s="34"/>
      <c r="T30" s="34"/>
      <c r="U30" s="34"/>
      <c r="V30" s="153"/>
      <c r="W30" s="153"/>
      <c r="X30" s="34"/>
      <c r="Y30" s="153" t="s">
        <v>832</v>
      </c>
      <c r="Z30" s="153"/>
      <c r="AA30" s="153"/>
      <c r="AB30" s="153"/>
      <c r="AC30" s="153" t="s">
        <v>774</v>
      </c>
      <c r="AD30" s="153"/>
      <c r="AE30" s="34"/>
      <c r="AF30" s="34"/>
      <c r="AG30" s="34"/>
      <c r="AH30" s="202"/>
    </row>
    <row r="31" spans="1:34" ht="39.75" customHeight="1">
      <c r="A31" s="208"/>
      <c r="B31" s="209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149"/>
      <c r="AG31" s="149"/>
      <c r="AH31" s="203"/>
    </row>
    <row r="32" spans="1:34" s="141" customFormat="1" ht="39.75" customHeight="1">
      <c r="A32" s="199" t="s">
        <v>29</v>
      </c>
      <c r="B32" s="200"/>
      <c r="C32" s="191"/>
      <c r="D32" s="191">
        <v>0</v>
      </c>
      <c r="E32" s="191">
        <v>0</v>
      </c>
      <c r="F32" s="192">
        <v>6</v>
      </c>
      <c r="G32" s="192">
        <v>9</v>
      </c>
      <c r="H32" s="191">
        <v>1</v>
      </c>
      <c r="I32" s="191">
        <v>0</v>
      </c>
      <c r="J32" s="191">
        <v>0</v>
      </c>
      <c r="K32" s="191">
        <v>3</v>
      </c>
      <c r="L32" s="193">
        <v>0</v>
      </c>
      <c r="M32" s="191">
        <v>3</v>
      </c>
      <c r="N32" s="191">
        <v>4</v>
      </c>
      <c r="O32" s="191">
        <v>1</v>
      </c>
      <c r="P32" s="191">
        <v>0</v>
      </c>
      <c r="Q32" s="192">
        <v>0</v>
      </c>
      <c r="R32" s="192">
        <v>19</v>
      </c>
      <c r="S32" s="191">
        <v>0</v>
      </c>
      <c r="T32" s="191">
        <v>15</v>
      </c>
      <c r="U32" s="191">
        <v>0</v>
      </c>
      <c r="V32" s="191">
        <v>17</v>
      </c>
      <c r="W32" s="193"/>
      <c r="X32" s="191"/>
      <c r="Y32" s="191">
        <v>5</v>
      </c>
      <c r="Z32" s="191">
        <v>0</v>
      </c>
      <c r="AA32" s="191">
        <v>4</v>
      </c>
      <c r="AB32" s="191">
        <v>5</v>
      </c>
      <c r="AC32" s="191">
        <v>2</v>
      </c>
      <c r="AD32" s="191"/>
      <c r="AE32" s="191"/>
      <c r="AF32" s="191">
        <v>0</v>
      </c>
      <c r="AG32" s="191">
        <v>1</v>
      </c>
      <c r="AH32" s="138">
        <f>SUM(C32:AG32)</f>
        <v>95</v>
      </c>
    </row>
    <row r="33" spans="1:34" ht="39.75" customHeight="1">
      <c r="A33" s="204" t="s">
        <v>82</v>
      </c>
      <c r="B33" s="205"/>
      <c r="C33" s="188" t="s">
        <v>447</v>
      </c>
      <c r="D33" s="188" t="s">
        <v>465</v>
      </c>
      <c r="E33" s="188" t="s">
        <v>515</v>
      </c>
      <c r="F33" s="34" t="s">
        <v>833</v>
      </c>
      <c r="G33" s="188" t="s">
        <v>465</v>
      </c>
      <c r="H33" s="34" t="s">
        <v>833</v>
      </c>
      <c r="I33" s="187" t="s">
        <v>460</v>
      </c>
      <c r="J33" s="188" t="s">
        <v>447</v>
      </c>
      <c r="K33" s="153" t="s">
        <v>833</v>
      </c>
      <c r="L33" s="153"/>
      <c r="M33" s="153"/>
      <c r="N33" s="34"/>
      <c r="O33" s="153"/>
      <c r="P33" s="187" t="s">
        <v>460</v>
      </c>
      <c r="Q33" s="187" t="s">
        <v>447</v>
      </c>
      <c r="R33" s="153"/>
      <c r="S33" s="34"/>
      <c r="T33" s="34"/>
      <c r="U33" s="153"/>
      <c r="V33" s="153"/>
      <c r="W33" s="188" t="s">
        <v>460</v>
      </c>
      <c r="X33" s="188" t="s">
        <v>447</v>
      </c>
      <c r="Y33" s="153"/>
      <c r="Z33" s="153"/>
      <c r="AA33" s="153"/>
      <c r="AB33" s="153"/>
      <c r="AC33" s="34"/>
      <c r="AD33" s="188" t="s">
        <v>460</v>
      </c>
      <c r="AE33" s="188" t="s">
        <v>834</v>
      </c>
      <c r="AF33" s="187" t="s">
        <v>835</v>
      </c>
      <c r="AG33" s="153"/>
      <c r="AH33" s="172"/>
    </row>
    <row r="34" spans="1:34" ht="39.75" customHeight="1">
      <c r="A34" s="206"/>
      <c r="B34" s="207"/>
      <c r="C34" s="34"/>
      <c r="D34" s="153"/>
      <c r="E34" s="153" t="s">
        <v>836</v>
      </c>
      <c r="F34" s="153" t="s">
        <v>837</v>
      </c>
      <c r="G34" s="153"/>
      <c r="H34" s="153" t="s">
        <v>838</v>
      </c>
      <c r="I34" s="153"/>
      <c r="J34" s="153"/>
      <c r="K34" s="153" t="s">
        <v>839</v>
      </c>
      <c r="L34" s="153"/>
      <c r="M34" s="153"/>
      <c r="N34" s="34"/>
      <c r="O34" s="153"/>
      <c r="P34" s="153"/>
      <c r="Q34" s="34"/>
      <c r="R34" s="153"/>
      <c r="S34" s="34"/>
      <c r="T34" s="153"/>
      <c r="U34" s="153"/>
      <c r="V34" s="34"/>
      <c r="W34" s="153"/>
      <c r="X34" s="153"/>
      <c r="Y34" s="153"/>
      <c r="Z34" s="153"/>
      <c r="AA34" s="153"/>
      <c r="AB34" s="153"/>
      <c r="AC34" s="153"/>
      <c r="AD34" s="153"/>
      <c r="AE34" s="153"/>
      <c r="AF34" s="34"/>
      <c r="AG34" s="153"/>
      <c r="AH34" s="172"/>
    </row>
    <row r="35" spans="1:34" ht="39.75" customHeight="1">
      <c r="A35" s="206"/>
      <c r="B35" s="207"/>
      <c r="C35" s="34"/>
      <c r="D35" s="34"/>
      <c r="E35" s="153" t="s">
        <v>840</v>
      </c>
      <c r="F35" s="153" t="s">
        <v>841</v>
      </c>
      <c r="G35" s="153"/>
      <c r="H35" s="153" t="s">
        <v>839</v>
      </c>
      <c r="I35" s="153"/>
      <c r="J35" s="153"/>
      <c r="K35" s="153" t="s">
        <v>838</v>
      </c>
      <c r="L35" s="153"/>
      <c r="M35" s="153"/>
      <c r="N35" s="34"/>
      <c r="O35" s="34"/>
      <c r="P35" s="34"/>
      <c r="Q35" s="34"/>
      <c r="R35" s="153"/>
      <c r="S35" s="153"/>
      <c r="T35" s="153"/>
      <c r="U35" s="153"/>
      <c r="V35" s="34"/>
      <c r="W35" s="153"/>
      <c r="X35" s="153"/>
      <c r="Y35" s="34"/>
      <c r="Z35" s="153"/>
      <c r="AA35" s="153"/>
      <c r="AB35" s="34"/>
      <c r="AC35" s="153"/>
      <c r="AD35" s="153"/>
      <c r="AE35" s="34"/>
      <c r="AF35" s="34"/>
      <c r="AG35" s="34"/>
      <c r="AH35" s="172"/>
    </row>
    <row r="36" spans="1:34" ht="39.75" customHeight="1">
      <c r="A36" s="206"/>
      <c r="B36" s="207"/>
      <c r="C36" s="34"/>
      <c r="D36" s="34"/>
      <c r="E36" s="153" t="s">
        <v>842</v>
      </c>
      <c r="F36" s="153" t="s">
        <v>843</v>
      </c>
      <c r="G36" s="34"/>
      <c r="H36" s="153" t="s">
        <v>844</v>
      </c>
      <c r="I36" s="153"/>
      <c r="J36" s="153"/>
      <c r="K36" s="153" t="s">
        <v>844</v>
      </c>
      <c r="L36" s="153"/>
      <c r="M36" s="153"/>
      <c r="N36" s="34"/>
      <c r="O36" s="34"/>
      <c r="P36" s="34"/>
      <c r="Q36" s="34"/>
      <c r="R36" s="34"/>
      <c r="S36" s="34"/>
      <c r="T36" s="153"/>
      <c r="U36" s="153"/>
      <c r="V36" s="34"/>
      <c r="W36" s="153"/>
      <c r="X36" s="153"/>
      <c r="Y36" s="153"/>
      <c r="Z36" s="153"/>
      <c r="AA36" s="34"/>
      <c r="AB36" s="34"/>
      <c r="AC36" s="34"/>
      <c r="AD36" s="34"/>
      <c r="AE36" s="34"/>
      <c r="AF36" s="34"/>
      <c r="AG36" s="34"/>
      <c r="AH36" s="172"/>
    </row>
    <row r="37" spans="1:34" ht="39.75" customHeight="1">
      <c r="A37" s="206"/>
      <c r="B37" s="207"/>
      <c r="C37" s="34"/>
      <c r="D37" s="34"/>
      <c r="E37" s="153" t="s">
        <v>845</v>
      </c>
      <c r="F37" s="153" t="s">
        <v>846</v>
      </c>
      <c r="G37" s="34"/>
      <c r="H37" s="153" t="s">
        <v>847</v>
      </c>
      <c r="I37" s="153"/>
      <c r="J37" s="153"/>
      <c r="K37" s="34"/>
      <c r="L37" s="34"/>
      <c r="M37" s="34"/>
      <c r="N37" s="34"/>
      <c r="O37" s="34"/>
      <c r="P37" s="34"/>
      <c r="Q37" s="34"/>
      <c r="R37" s="34"/>
      <c r="S37" s="34"/>
      <c r="T37" s="153"/>
      <c r="U37" s="153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172"/>
    </row>
    <row r="38" spans="1:34" ht="39.75" customHeight="1">
      <c r="A38" s="206"/>
      <c r="B38" s="207"/>
      <c r="C38" s="34"/>
      <c r="D38" s="34"/>
      <c r="E38" s="153" t="s">
        <v>848</v>
      </c>
      <c r="F38" s="153" t="s">
        <v>849</v>
      </c>
      <c r="G38" s="153"/>
      <c r="H38" s="153" t="s">
        <v>850</v>
      </c>
      <c r="I38" s="34"/>
      <c r="J38" s="153"/>
      <c r="K38" s="34"/>
      <c r="L38" s="34"/>
      <c r="M38" s="34"/>
      <c r="N38" s="34"/>
      <c r="O38" s="34"/>
      <c r="P38" s="34"/>
      <c r="Q38" s="34"/>
      <c r="R38" s="153"/>
      <c r="S38" s="34"/>
      <c r="T38" s="34"/>
      <c r="U38" s="153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172"/>
    </row>
    <row r="39" spans="1:34" ht="39.75" customHeight="1">
      <c r="A39" s="206"/>
      <c r="B39" s="207"/>
      <c r="C39" s="34"/>
      <c r="D39" s="34"/>
      <c r="E39" s="153" t="s">
        <v>851</v>
      </c>
      <c r="F39" s="153" t="s">
        <v>852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153"/>
      <c r="R39" s="34"/>
      <c r="S39" s="34"/>
      <c r="T39" s="34"/>
      <c r="U39" s="34"/>
      <c r="V39" s="34"/>
      <c r="W39" s="187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172"/>
    </row>
    <row r="40" spans="1:34" ht="39.75" customHeight="1">
      <c r="A40" s="206"/>
      <c r="B40" s="207"/>
      <c r="C40" s="34"/>
      <c r="D40" s="34"/>
      <c r="E40" s="153" t="s">
        <v>453</v>
      </c>
      <c r="F40" s="153" t="s">
        <v>853</v>
      </c>
      <c r="G40" s="34"/>
      <c r="H40" s="34"/>
      <c r="I40" s="34"/>
      <c r="J40" s="34"/>
      <c r="K40" s="34"/>
      <c r="L40" s="34"/>
      <c r="M40" s="34"/>
      <c r="N40" s="34"/>
      <c r="O40" s="34"/>
      <c r="P40" s="153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172"/>
    </row>
    <row r="41" spans="1:34" ht="39.75" customHeight="1">
      <c r="A41" s="206"/>
      <c r="B41" s="207"/>
      <c r="C41" s="34"/>
      <c r="D41" s="34"/>
      <c r="E41" s="153" t="s">
        <v>854</v>
      </c>
      <c r="F41" s="153" t="s">
        <v>855</v>
      </c>
      <c r="G41" s="34"/>
      <c r="H41" s="34"/>
      <c r="I41" s="34"/>
      <c r="J41" s="34"/>
      <c r="K41" s="34"/>
      <c r="L41" s="34"/>
      <c r="M41" s="34"/>
      <c r="N41" s="34"/>
      <c r="O41" s="34"/>
      <c r="P41" s="153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172"/>
    </row>
    <row r="42" spans="1:34" ht="39.75" customHeight="1">
      <c r="A42" s="206"/>
      <c r="B42" s="207"/>
      <c r="C42" s="34"/>
      <c r="D42" s="34"/>
      <c r="E42" s="153" t="s">
        <v>856</v>
      </c>
      <c r="F42" s="153" t="s">
        <v>857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172"/>
    </row>
    <row r="43" spans="1:34" ht="39.75" customHeight="1">
      <c r="A43" s="206"/>
      <c r="B43" s="207"/>
      <c r="C43" s="34"/>
      <c r="D43" s="34"/>
      <c r="E43" s="153" t="s">
        <v>858</v>
      </c>
      <c r="F43" s="153" t="s">
        <v>859</v>
      </c>
      <c r="G43" s="34"/>
      <c r="H43" s="34"/>
      <c r="I43" s="34"/>
      <c r="J43" s="34"/>
      <c r="K43" s="34"/>
      <c r="L43" s="34"/>
      <c r="M43" s="34"/>
      <c r="N43" s="34"/>
      <c r="O43" s="34"/>
      <c r="P43" s="153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201"/>
    </row>
    <row r="44" spans="1:34" ht="39.75" customHeight="1">
      <c r="A44" s="206"/>
      <c r="B44" s="207"/>
      <c r="C44" s="34"/>
      <c r="D44" s="34"/>
      <c r="E44" s="153" t="s">
        <v>233</v>
      </c>
      <c r="F44" s="153" t="s">
        <v>860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202"/>
    </row>
    <row r="45" spans="1:34" ht="39.75" customHeight="1">
      <c r="A45" s="206"/>
      <c r="B45" s="207"/>
      <c r="C45" s="34"/>
      <c r="D45" s="34"/>
      <c r="E45" s="153" t="s">
        <v>861</v>
      </c>
      <c r="F45" s="153" t="s">
        <v>862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202"/>
    </row>
    <row r="46" spans="1:34" ht="39.75" customHeight="1">
      <c r="A46" s="206"/>
      <c r="B46" s="207"/>
      <c r="C46" s="153"/>
      <c r="D46" s="153" t="s">
        <v>304</v>
      </c>
      <c r="E46" s="153" t="s">
        <v>465</v>
      </c>
      <c r="F46" s="153" t="s">
        <v>863</v>
      </c>
      <c r="G46" s="153" t="s">
        <v>864</v>
      </c>
      <c r="H46" s="153" t="s">
        <v>304</v>
      </c>
      <c r="I46" s="187" t="s">
        <v>743</v>
      </c>
      <c r="J46" s="188" t="s">
        <v>447</v>
      </c>
      <c r="K46" s="153" t="s">
        <v>865</v>
      </c>
      <c r="L46" s="153" t="s">
        <v>866</v>
      </c>
      <c r="M46" s="153" t="s">
        <v>867</v>
      </c>
      <c r="N46" s="153" t="s">
        <v>304</v>
      </c>
      <c r="O46" s="153" t="s">
        <v>868</v>
      </c>
      <c r="P46" s="187" t="s">
        <v>743</v>
      </c>
      <c r="Q46" s="187" t="s">
        <v>447</v>
      </c>
      <c r="R46" s="153" t="s">
        <v>304</v>
      </c>
      <c r="S46" s="153" t="s">
        <v>304</v>
      </c>
      <c r="T46" s="188" t="s">
        <v>465</v>
      </c>
      <c r="U46" s="153" t="s">
        <v>869</v>
      </c>
      <c r="V46" s="153" t="s">
        <v>304</v>
      </c>
      <c r="W46" s="188" t="s">
        <v>743</v>
      </c>
      <c r="X46" s="188" t="s">
        <v>447</v>
      </c>
      <c r="Y46" s="153" t="s">
        <v>304</v>
      </c>
      <c r="Z46" s="153" t="s">
        <v>304</v>
      </c>
      <c r="AA46" s="153" t="s">
        <v>304</v>
      </c>
      <c r="AB46" s="153" t="s">
        <v>304</v>
      </c>
      <c r="AC46" s="153" t="s">
        <v>304</v>
      </c>
      <c r="AD46" s="188" t="s">
        <v>743</v>
      </c>
      <c r="AE46" s="188" t="s">
        <v>447</v>
      </c>
      <c r="AF46" s="153" t="s">
        <v>304</v>
      </c>
      <c r="AG46" s="153" t="s">
        <v>870</v>
      </c>
      <c r="AH46" s="202"/>
    </row>
    <row r="47" spans="1:34" ht="39.75" customHeight="1">
      <c r="A47" s="206"/>
      <c r="B47" s="207"/>
      <c r="C47" s="153"/>
      <c r="D47" s="153" t="s">
        <v>871</v>
      </c>
      <c r="E47" s="153"/>
      <c r="F47" s="153" t="s">
        <v>872</v>
      </c>
      <c r="G47" s="153"/>
      <c r="H47" s="153" t="s">
        <v>871</v>
      </c>
      <c r="I47" s="153"/>
      <c r="J47" s="153"/>
      <c r="K47" s="153" t="s">
        <v>863</v>
      </c>
      <c r="L47" s="153"/>
      <c r="M47" s="153" t="s">
        <v>868</v>
      </c>
      <c r="N47" s="153" t="s">
        <v>867</v>
      </c>
      <c r="O47" s="153" t="s">
        <v>873</v>
      </c>
      <c r="P47" s="153"/>
      <c r="Q47" s="34"/>
      <c r="R47" s="153" t="s">
        <v>867</v>
      </c>
      <c r="S47" s="153" t="s">
        <v>867</v>
      </c>
      <c r="T47" s="153"/>
      <c r="U47" s="153"/>
      <c r="V47" s="153" t="s">
        <v>874</v>
      </c>
      <c r="W47" s="153"/>
      <c r="X47" s="153"/>
      <c r="Y47" s="153" t="s">
        <v>874</v>
      </c>
      <c r="Z47" s="153" t="s">
        <v>867</v>
      </c>
      <c r="AA47" s="153" t="s">
        <v>867</v>
      </c>
      <c r="AB47" s="153" t="s">
        <v>874</v>
      </c>
      <c r="AC47" s="153" t="s">
        <v>867</v>
      </c>
      <c r="AD47" s="153"/>
      <c r="AE47" s="153"/>
      <c r="AF47" s="153" t="s">
        <v>867</v>
      </c>
      <c r="AG47" s="153" t="s">
        <v>875</v>
      </c>
      <c r="AH47" s="202"/>
    </row>
    <row r="48" spans="1:34" ht="39.75" customHeight="1">
      <c r="A48" s="206"/>
      <c r="B48" s="207"/>
      <c r="C48" s="153"/>
      <c r="D48" s="153" t="s">
        <v>863</v>
      </c>
      <c r="E48" s="34"/>
      <c r="F48" s="153" t="s">
        <v>876</v>
      </c>
      <c r="G48" s="153"/>
      <c r="H48" s="153" t="s">
        <v>867</v>
      </c>
      <c r="I48" s="153"/>
      <c r="J48" s="153"/>
      <c r="K48" s="34"/>
      <c r="L48" s="153"/>
      <c r="M48" s="153" t="s">
        <v>877</v>
      </c>
      <c r="N48" s="153" t="s">
        <v>868</v>
      </c>
      <c r="O48" s="153" t="s">
        <v>878</v>
      </c>
      <c r="P48" s="34"/>
      <c r="Q48" s="34"/>
      <c r="R48" s="153" t="s">
        <v>879</v>
      </c>
      <c r="S48" s="153" t="s">
        <v>868</v>
      </c>
      <c r="T48" s="153"/>
      <c r="U48" s="153"/>
      <c r="V48" s="153" t="s">
        <v>867</v>
      </c>
      <c r="W48" s="153"/>
      <c r="X48" s="153"/>
      <c r="Y48" s="153" t="s">
        <v>867</v>
      </c>
      <c r="Z48" s="153" t="s">
        <v>880</v>
      </c>
      <c r="AA48" s="153" t="s">
        <v>876</v>
      </c>
      <c r="AB48" s="153" t="s">
        <v>868</v>
      </c>
      <c r="AC48" s="153" t="s">
        <v>868</v>
      </c>
      <c r="AD48" s="153"/>
      <c r="AE48" s="34"/>
      <c r="AF48" s="153" t="s">
        <v>881</v>
      </c>
      <c r="AG48" s="153" t="s">
        <v>868</v>
      </c>
      <c r="AH48" s="202"/>
    </row>
    <row r="49" spans="1:34" ht="39.75" customHeight="1">
      <c r="A49" s="206"/>
      <c r="B49" s="207"/>
      <c r="C49" s="153"/>
      <c r="D49" s="153" t="s">
        <v>882</v>
      </c>
      <c r="E49" s="34"/>
      <c r="F49" s="153" t="s">
        <v>883</v>
      </c>
      <c r="G49" s="34"/>
      <c r="H49" s="153" t="s">
        <v>863</v>
      </c>
      <c r="I49" s="153"/>
      <c r="J49" s="153"/>
      <c r="K49" s="34"/>
      <c r="L49" s="153"/>
      <c r="M49" s="153" t="s">
        <v>884</v>
      </c>
      <c r="N49" s="153" t="s">
        <v>885</v>
      </c>
      <c r="O49" s="153" t="s">
        <v>886</v>
      </c>
      <c r="P49" s="34"/>
      <c r="Q49" s="34"/>
      <c r="R49" s="153" t="s">
        <v>868</v>
      </c>
      <c r="S49" s="153" t="s">
        <v>887</v>
      </c>
      <c r="T49" s="153"/>
      <c r="U49" s="153"/>
      <c r="V49" s="153" t="s">
        <v>888</v>
      </c>
      <c r="W49" s="153"/>
      <c r="X49" s="153"/>
      <c r="Y49" s="153" t="s">
        <v>879</v>
      </c>
      <c r="Z49" s="153" t="s">
        <v>868</v>
      </c>
      <c r="AA49" s="153" t="s">
        <v>875</v>
      </c>
      <c r="AB49" s="153" t="s">
        <v>875</v>
      </c>
      <c r="AC49" s="153" t="s">
        <v>873</v>
      </c>
      <c r="AD49" s="34"/>
      <c r="AE49" s="34"/>
      <c r="AF49" s="153" t="s">
        <v>878</v>
      </c>
      <c r="AG49" s="153" t="s">
        <v>889</v>
      </c>
      <c r="AH49" s="202"/>
    </row>
    <row r="50" spans="1:34" ht="39.75" customHeight="1">
      <c r="A50" s="206"/>
      <c r="B50" s="207"/>
      <c r="C50" s="153"/>
      <c r="D50" s="153" t="s">
        <v>890</v>
      </c>
      <c r="E50" s="34"/>
      <c r="F50" s="153" t="s">
        <v>891</v>
      </c>
      <c r="G50" s="34"/>
      <c r="H50" s="153" t="s">
        <v>887</v>
      </c>
      <c r="I50" s="153"/>
      <c r="J50" s="153"/>
      <c r="K50" s="34"/>
      <c r="L50" s="34"/>
      <c r="M50" s="153" t="s">
        <v>892</v>
      </c>
      <c r="N50" s="153" t="s">
        <v>893</v>
      </c>
      <c r="O50" s="153" t="s">
        <v>875</v>
      </c>
      <c r="P50" s="34"/>
      <c r="Q50" s="34"/>
      <c r="R50" s="34" t="s">
        <v>894</v>
      </c>
      <c r="S50" s="153" t="s">
        <v>895</v>
      </c>
      <c r="T50" s="153"/>
      <c r="U50" s="153"/>
      <c r="V50" s="34" t="s">
        <v>896</v>
      </c>
      <c r="W50" s="34"/>
      <c r="X50" s="34"/>
      <c r="Y50" s="153" t="s">
        <v>897</v>
      </c>
      <c r="Z50" s="153" t="s">
        <v>898</v>
      </c>
      <c r="AA50" s="153" t="s">
        <v>899</v>
      </c>
      <c r="AB50" s="153" t="s">
        <v>878</v>
      </c>
      <c r="AC50" s="34" t="s">
        <v>900</v>
      </c>
      <c r="AD50" s="34"/>
      <c r="AE50" s="34"/>
      <c r="AF50" s="153" t="s">
        <v>901</v>
      </c>
      <c r="AG50" s="153" t="s">
        <v>902</v>
      </c>
      <c r="AH50" s="202"/>
    </row>
    <row r="51" spans="1:34" ht="39.75" customHeight="1">
      <c r="A51" s="206"/>
      <c r="B51" s="207"/>
      <c r="C51" s="153"/>
      <c r="D51" s="153" t="s">
        <v>903</v>
      </c>
      <c r="E51" s="34"/>
      <c r="F51" s="153" t="s">
        <v>898</v>
      </c>
      <c r="G51" s="153"/>
      <c r="H51" s="153" t="s">
        <v>904</v>
      </c>
      <c r="I51" s="34"/>
      <c r="J51" s="153"/>
      <c r="K51" s="34"/>
      <c r="L51" s="34"/>
      <c r="M51" s="153" t="s">
        <v>905</v>
      </c>
      <c r="N51" s="153" t="s">
        <v>906</v>
      </c>
      <c r="O51" s="153" t="s">
        <v>899</v>
      </c>
      <c r="P51" s="34"/>
      <c r="Q51" s="34"/>
      <c r="R51" s="153" t="s">
        <v>876</v>
      </c>
      <c r="S51" s="153" t="s">
        <v>907</v>
      </c>
      <c r="T51" s="34"/>
      <c r="U51" s="153"/>
      <c r="V51" s="153" t="s">
        <v>908</v>
      </c>
      <c r="W51" s="34"/>
      <c r="X51" s="34"/>
      <c r="Y51" s="153" t="s">
        <v>909</v>
      </c>
      <c r="Z51" s="153" t="s">
        <v>878</v>
      </c>
      <c r="AA51" s="153" t="s">
        <v>910</v>
      </c>
      <c r="AB51" s="153" t="s">
        <v>886</v>
      </c>
      <c r="AC51" s="153" t="s">
        <v>877</v>
      </c>
      <c r="AD51" s="34"/>
      <c r="AE51" s="34"/>
      <c r="AF51" s="153" t="s">
        <v>876</v>
      </c>
      <c r="AG51" s="153" t="s">
        <v>911</v>
      </c>
      <c r="AH51" s="202"/>
    </row>
    <row r="52" spans="1:34" ht="39.75" customHeight="1">
      <c r="A52" s="206"/>
      <c r="B52" s="207"/>
      <c r="C52" s="34"/>
      <c r="D52" s="34"/>
      <c r="E52" s="34"/>
      <c r="F52" s="153"/>
      <c r="G52" s="34"/>
      <c r="H52" s="34" t="s">
        <v>912</v>
      </c>
      <c r="I52" s="34"/>
      <c r="J52" s="34"/>
      <c r="K52" s="34"/>
      <c r="L52" s="34"/>
      <c r="M52" s="153" t="s">
        <v>913</v>
      </c>
      <c r="N52" s="153" t="s">
        <v>914</v>
      </c>
      <c r="O52" s="153" t="s">
        <v>891</v>
      </c>
      <c r="P52" s="34"/>
      <c r="Q52" s="153"/>
      <c r="R52" s="153" t="s">
        <v>883</v>
      </c>
      <c r="S52" s="153" t="s">
        <v>915</v>
      </c>
      <c r="T52" s="34"/>
      <c r="U52" s="34"/>
      <c r="V52" s="153" t="s">
        <v>868</v>
      </c>
      <c r="W52" s="34"/>
      <c r="X52" s="34"/>
      <c r="Y52" s="153" t="s">
        <v>916</v>
      </c>
      <c r="Z52" s="153" t="s">
        <v>876</v>
      </c>
      <c r="AA52" s="153" t="s">
        <v>917</v>
      </c>
      <c r="AB52" s="153" t="s">
        <v>918</v>
      </c>
      <c r="AC52" s="153" t="s">
        <v>919</v>
      </c>
      <c r="AD52" s="34"/>
      <c r="AE52" s="34"/>
      <c r="AF52" s="153" t="s">
        <v>883</v>
      </c>
      <c r="AG52" s="153" t="s">
        <v>920</v>
      </c>
      <c r="AH52" s="202"/>
    </row>
    <row r="53" spans="1:34" ht="39.75" customHeight="1">
      <c r="A53" s="206"/>
      <c r="B53" s="207"/>
      <c r="C53" s="34"/>
      <c r="D53" s="34"/>
      <c r="E53" s="153"/>
      <c r="F53" s="34"/>
      <c r="G53" s="34"/>
      <c r="H53" s="34"/>
      <c r="I53" s="34"/>
      <c r="J53" s="34"/>
      <c r="K53" s="34"/>
      <c r="L53" s="34"/>
      <c r="M53" s="153" t="s">
        <v>921</v>
      </c>
      <c r="N53" s="153" t="s">
        <v>922</v>
      </c>
      <c r="O53" s="153" t="s">
        <v>870</v>
      </c>
      <c r="P53" s="153"/>
      <c r="Q53" s="34"/>
      <c r="R53" s="153" t="s">
        <v>923</v>
      </c>
      <c r="S53" s="153" t="s">
        <v>924</v>
      </c>
      <c r="T53" s="34"/>
      <c r="U53" s="34"/>
      <c r="V53" s="153" t="s">
        <v>925</v>
      </c>
      <c r="W53" s="34"/>
      <c r="X53" s="34"/>
      <c r="Y53" s="153" t="s">
        <v>926</v>
      </c>
      <c r="Z53" s="34" t="s">
        <v>927</v>
      </c>
      <c r="AA53" s="153" t="s">
        <v>928</v>
      </c>
      <c r="AB53" s="153" t="s">
        <v>929</v>
      </c>
      <c r="AC53" s="153" t="s">
        <v>930</v>
      </c>
      <c r="AD53" s="34"/>
      <c r="AE53" s="34"/>
      <c r="AF53" s="153" t="s">
        <v>909</v>
      </c>
      <c r="AG53" s="153" t="s">
        <v>931</v>
      </c>
      <c r="AH53" s="202"/>
    </row>
    <row r="54" spans="1:34" ht="39.75" customHeight="1">
      <c r="A54" s="206"/>
      <c r="B54" s="207"/>
      <c r="C54" s="34"/>
      <c r="D54" s="34"/>
      <c r="E54" s="153"/>
      <c r="F54" s="34"/>
      <c r="G54" s="34"/>
      <c r="H54" s="34"/>
      <c r="I54" s="34"/>
      <c r="J54" s="34"/>
      <c r="K54" s="34"/>
      <c r="L54" s="34"/>
      <c r="M54" s="153" t="s">
        <v>932</v>
      </c>
      <c r="N54" s="153" t="s">
        <v>899</v>
      </c>
      <c r="O54" s="34"/>
      <c r="P54" s="153"/>
      <c r="Q54" s="34"/>
      <c r="R54" s="153" t="s">
        <v>909</v>
      </c>
      <c r="S54" s="153" t="s">
        <v>933</v>
      </c>
      <c r="T54" s="34"/>
      <c r="U54" s="34"/>
      <c r="V54" s="153" t="s">
        <v>911</v>
      </c>
      <c r="W54" s="34"/>
      <c r="X54" s="34"/>
      <c r="Y54" s="153" t="s">
        <v>934</v>
      </c>
      <c r="Z54" s="153" t="s">
        <v>909</v>
      </c>
      <c r="AA54" s="153" t="s">
        <v>935</v>
      </c>
      <c r="AB54" s="153" t="s">
        <v>936</v>
      </c>
      <c r="AC54" s="153" t="s">
        <v>937</v>
      </c>
      <c r="AD54" s="34"/>
      <c r="AE54" s="34"/>
      <c r="AF54" s="153" t="s">
        <v>879</v>
      </c>
      <c r="AG54" s="153" t="s">
        <v>938</v>
      </c>
      <c r="AH54" s="202"/>
    </row>
    <row r="55" spans="1:34" ht="39.75" customHeight="1">
      <c r="A55" s="206"/>
      <c r="B55" s="207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153" t="s">
        <v>939</v>
      </c>
      <c r="N55" s="153" t="s">
        <v>891</v>
      </c>
      <c r="O55" s="34"/>
      <c r="P55" s="34"/>
      <c r="Q55" s="34"/>
      <c r="R55" s="153" t="s">
        <v>940</v>
      </c>
      <c r="S55" s="153" t="s">
        <v>941</v>
      </c>
      <c r="T55" s="34"/>
      <c r="U55" s="34"/>
      <c r="V55" s="153" t="s">
        <v>942</v>
      </c>
      <c r="W55" s="34"/>
      <c r="X55" s="34"/>
      <c r="Y55" s="153" t="s">
        <v>875</v>
      </c>
      <c r="Z55" s="153" t="s">
        <v>926</v>
      </c>
      <c r="AA55" s="153" t="s">
        <v>943</v>
      </c>
      <c r="AB55" s="153" t="s">
        <v>899</v>
      </c>
      <c r="AC55" s="153" t="s">
        <v>944</v>
      </c>
      <c r="AD55" s="34"/>
      <c r="AE55" s="34"/>
      <c r="AF55" s="153" t="s">
        <v>945</v>
      </c>
      <c r="AG55" s="34"/>
      <c r="AH55" s="202"/>
    </row>
    <row r="56" spans="1:34" ht="39.75" customHeight="1">
      <c r="A56" s="206"/>
      <c r="B56" s="207"/>
      <c r="C56" s="34"/>
      <c r="D56" s="34"/>
      <c r="E56" s="153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153"/>
      <c r="Q56" s="34"/>
      <c r="R56" s="153" t="s">
        <v>873</v>
      </c>
      <c r="S56" s="153" t="s">
        <v>946</v>
      </c>
      <c r="T56" s="34"/>
      <c r="U56" s="34"/>
      <c r="V56" s="34"/>
      <c r="W56" s="34"/>
      <c r="X56" s="34"/>
      <c r="Y56" s="153" t="s">
        <v>898</v>
      </c>
      <c r="Z56" s="153" t="s">
        <v>947</v>
      </c>
      <c r="AA56" s="153" t="s">
        <v>868</v>
      </c>
      <c r="AB56" s="153" t="s">
        <v>891</v>
      </c>
      <c r="AC56" s="153" t="s">
        <v>948</v>
      </c>
      <c r="AD56" s="34"/>
      <c r="AE56" s="34"/>
      <c r="AF56" s="153" t="s">
        <v>949</v>
      </c>
      <c r="AG56" s="34"/>
      <c r="AH56" s="202"/>
    </row>
    <row r="57" spans="1:34" ht="39.75" customHeight="1">
      <c r="A57" s="206"/>
      <c r="B57" s="207"/>
      <c r="C57" s="34"/>
      <c r="D57" s="34"/>
      <c r="E57" s="153"/>
      <c r="F57" s="34"/>
      <c r="G57" s="34"/>
      <c r="H57" s="34"/>
      <c r="I57" s="34"/>
      <c r="J57" s="34"/>
      <c r="K57" s="34"/>
      <c r="L57" s="34"/>
      <c r="M57" s="34"/>
      <c r="N57" s="153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149"/>
      <c r="AG57" s="149"/>
      <c r="AH57" s="202"/>
    </row>
    <row r="58" spans="1:34" ht="39.75" customHeight="1">
      <c r="A58" s="206"/>
      <c r="B58" s="207"/>
      <c r="C58" s="191">
        <v>3</v>
      </c>
      <c r="D58" s="191"/>
      <c r="E58" s="191">
        <v>4</v>
      </c>
      <c r="F58" s="192">
        <v>6</v>
      </c>
      <c r="G58" s="192"/>
      <c r="H58" s="191">
        <v>1</v>
      </c>
      <c r="I58" s="191">
        <v>8</v>
      </c>
      <c r="J58" s="191"/>
      <c r="K58" s="191">
        <v>1</v>
      </c>
      <c r="L58" s="193"/>
      <c r="M58" s="191"/>
      <c r="N58" s="191"/>
      <c r="O58" s="191"/>
      <c r="P58" s="191"/>
      <c r="Q58" s="192"/>
      <c r="R58" s="192"/>
      <c r="S58" s="191"/>
      <c r="T58" s="191"/>
      <c r="U58" s="191"/>
      <c r="V58" s="191"/>
      <c r="W58" s="193"/>
      <c r="X58" s="191"/>
      <c r="Y58" s="191">
        <v>2</v>
      </c>
      <c r="Z58" s="191">
        <v>8</v>
      </c>
      <c r="AA58" s="191"/>
      <c r="AB58" s="191"/>
      <c r="AC58" s="191">
        <v>7</v>
      </c>
      <c r="AD58" s="191"/>
      <c r="AE58" s="191"/>
      <c r="AF58" s="191">
        <v>5</v>
      </c>
      <c r="AG58" s="191"/>
      <c r="AH58" s="202"/>
    </row>
    <row r="59" spans="1:34" ht="39.75" customHeight="1">
      <c r="A59" s="208"/>
      <c r="B59" s="209"/>
      <c r="C59" s="142"/>
      <c r="D59" s="142">
        <v>0</v>
      </c>
      <c r="E59" s="142"/>
      <c r="F59" s="143">
        <v>9</v>
      </c>
      <c r="G59" s="143"/>
      <c r="H59" s="142">
        <v>6</v>
      </c>
      <c r="I59" s="142"/>
      <c r="J59" s="142"/>
      <c r="K59" s="142"/>
      <c r="L59" s="144"/>
      <c r="M59" s="142">
        <v>4</v>
      </c>
      <c r="N59" s="142">
        <v>8</v>
      </c>
      <c r="O59" s="142">
        <v>7</v>
      </c>
      <c r="P59" s="142"/>
      <c r="Q59" s="143"/>
      <c r="R59" s="143">
        <v>5</v>
      </c>
      <c r="S59" s="142">
        <v>3</v>
      </c>
      <c r="T59" s="142"/>
      <c r="U59" s="142"/>
      <c r="V59" s="142">
        <v>11</v>
      </c>
      <c r="W59" s="144"/>
      <c r="X59" s="142"/>
      <c r="Y59" s="142">
        <v>11</v>
      </c>
      <c r="Z59" s="142">
        <v>7</v>
      </c>
      <c r="AA59" s="142">
        <v>7</v>
      </c>
      <c r="AB59" s="142">
        <v>11</v>
      </c>
      <c r="AC59" s="142">
        <v>3</v>
      </c>
      <c r="AD59" s="142"/>
      <c r="AE59" s="142"/>
      <c r="AF59" s="142">
        <v>11</v>
      </c>
      <c r="AG59" s="142"/>
      <c r="AH59" s="202"/>
    </row>
    <row r="60" spans="1:34" s="141" customFormat="1" ht="39.75" customHeight="1">
      <c r="A60" s="199" t="s">
        <v>29</v>
      </c>
      <c r="B60" s="200"/>
      <c r="C60" s="142">
        <f>SUM(C58:C59)</f>
        <v>3</v>
      </c>
      <c r="D60" s="142">
        <f aca="true" t="shared" si="2" ref="D60:K60">SUM(D58:D59)</f>
        <v>0</v>
      </c>
      <c r="E60" s="142">
        <f t="shared" si="2"/>
        <v>4</v>
      </c>
      <c r="F60" s="142">
        <f t="shared" si="2"/>
        <v>15</v>
      </c>
      <c r="G60" s="142">
        <f t="shared" si="2"/>
        <v>0</v>
      </c>
      <c r="H60" s="142">
        <f t="shared" si="2"/>
        <v>7</v>
      </c>
      <c r="I60" s="142">
        <f t="shared" si="2"/>
        <v>8</v>
      </c>
      <c r="J60" s="142">
        <f t="shared" si="2"/>
        <v>0</v>
      </c>
      <c r="K60" s="142">
        <f t="shared" si="2"/>
        <v>1</v>
      </c>
      <c r="L60" s="142">
        <f>SUM(L58:L59)</f>
        <v>0</v>
      </c>
      <c r="M60" s="142">
        <f aca="true" t="shared" si="3" ref="M60:AG60">SUM(M58:M59)</f>
        <v>4</v>
      </c>
      <c r="N60" s="142">
        <f t="shared" si="3"/>
        <v>8</v>
      </c>
      <c r="O60" s="142">
        <f t="shared" si="3"/>
        <v>7</v>
      </c>
      <c r="P60" s="142">
        <f t="shared" si="3"/>
        <v>0</v>
      </c>
      <c r="Q60" s="142">
        <f t="shared" si="3"/>
        <v>0</v>
      </c>
      <c r="R60" s="142">
        <f t="shared" si="3"/>
        <v>5</v>
      </c>
      <c r="S60" s="142">
        <f t="shared" si="3"/>
        <v>3</v>
      </c>
      <c r="T60" s="142">
        <f t="shared" si="3"/>
        <v>0</v>
      </c>
      <c r="U60" s="142">
        <f t="shared" si="3"/>
        <v>0</v>
      </c>
      <c r="V60" s="142">
        <f t="shared" si="3"/>
        <v>11</v>
      </c>
      <c r="W60" s="142">
        <f t="shared" si="3"/>
        <v>0</v>
      </c>
      <c r="X60" s="142">
        <f t="shared" si="3"/>
        <v>0</v>
      </c>
      <c r="Y60" s="142">
        <f t="shared" si="3"/>
        <v>13</v>
      </c>
      <c r="Z60" s="142">
        <f t="shared" si="3"/>
        <v>15</v>
      </c>
      <c r="AA60" s="142">
        <f t="shared" si="3"/>
        <v>7</v>
      </c>
      <c r="AB60" s="142">
        <f t="shared" si="3"/>
        <v>11</v>
      </c>
      <c r="AC60" s="142">
        <f t="shared" si="3"/>
        <v>10</v>
      </c>
      <c r="AD60" s="142">
        <f t="shared" si="3"/>
        <v>0</v>
      </c>
      <c r="AE60" s="142">
        <f t="shared" si="3"/>
        <v>0</v>
      </c>
      <c r="AF60" s="142">
        <f t="shared" si="3"/>
        <v>16</v>
      </c>
      <c r="AG60" s="142">
        <f t="shared" si="3"/>
        <v>0</v>
      </c>
      <c r="AH60" s="138">
        <f>SUM(L60:AG60)</f>
        <v>110</v>
      </c>
    </row>
    <row r="61" spans="1:34" s="147" customFormat="1" ht="66" customHeight="1">
      <c r="A61" s="145"/>
      <c r="B61" s="145"/>
      <c r="C61" s="146">
        <f>SUM(C60)</f>
        <v>3</v>
      </c>
      <c r="D61" s="146">
        <f aca="true" t="shared" si="4" ref="D61:K61">SUM(D60)</f>
        <v>0</v>
      </c>
      <c r="E61" s="146">
        <f t="shared" si="4"/>
        <v>4</v>
      </c>
      <c r="F61" s="146">
        <f t="shared" si="4"/>
        <v>15</v>
      </c>
      <c r="G61" s="146">
        <f t="shared" si="4"/>
        <v>0</v>
      </c>
      <c r="H61" s="146">
        <f t="shared" si="4"/>
        <v>7</v>
      </c>
      <c r="I61" s="146">
        <f t="shared" si="4"/>
        <v>8</v>
      </c>
      <c r="J61" s="146">
        <f t="shared" si="4"/>
        <v>0</v>
      </c>
      <c r="K61" s="146">
        <f t="shared" si="4"/>
        <v>1</v>
      </c>
      <c r="L61" s="146">
        <f>SUM(L60)</f>
        <v>0</v>
      </c>
      <c r="M61" s="146">
        <f aca="true" t="shared" si="5" ref="M61:AG61">SUM(M60)</f>
        <v>4</v>
      </c>
      <c r="N61" s="146">
        <f t="shared" si="5"/>
        <v>8</v>
      </c>
      <c r="O61" s="146">
        <f t="shared" si="5"/>
        <v>7</v>
      </c>
      <c r="P61" s="146">
        <f t="shared" si="5"/>
        <v>0</v>
      </c>
      <c r="Q61" s="146">
        <f t="shared" si="5"/>
        <v>0</v>
      </c>
      <c r="R61" s="146">
        <f t="shared" si="5"/>
        <v>5</v>
      </c>
      <c r="S61" s="146">
        <f t="shared" si="5"/>
        <v>3</v>
      </c>
      <c r="T61" s="146">
        <f t="shared" si="5"/>
        <v>0</v>
      </c>
      <c r="U61" s="146">
        <f t="shared" si="5"/>
        <v>0</v>
      </c>
      <c r="V61" s="146">
        <f t="shared" si="5"/>
        <v>11</v>
      </c>
      <c r="W61" s="146">
        <f t="shared" si="5"/>
        <v>0</v>
      </c>
      <c r="X61" s="146">
        <v>0</v>
      </c>
      <c r="Y61" s="146">
        <f t="shared" si="5"/>
        <v>13</v>
      </c>
      <c r="Z61" s="146">
        <f t="shared" si="5"/>
        <v>15</v>
      </c>
      <c r="AA61" s="146">
        <f t="shared" si="5"/>
        <v>7</v>
      </c>
      <c r="AB61" s="146">
        <f t="shared" si="5"/>
        <v>11</v>
      </c>
      <c r="AC61" s="146">
        <f t="shared" si="5"/>
        <v>10</v>
      </c>
      <c r="AD61" s="146">
        <f t="shared" si="5"/>
        <v>0</v>
      </c>
      <c r="AE61" s="146">
        <f t="shared" si="5"/>
        <v>0</v>
      </c>
      <c r="AF61" s="146">
        <f t="shared" si="5"/>
        <v>16</v>
      </c>
      <c r="AG61" s="146">
        <f t="shared" si="5"/>
        <v>0</v>
      </c>
      <c r="AH61" s="148"/>
    </row>
    <row r="63" ht="87.75" customHeight="1">
      <c r="AH63" s="150"/>
    </row>
    <row r="64" ht="18.75">
      <c r="AH64" s="109"/>
    </row>
    <row r="65" ht="18.75">
      <c r="AH65" s="109"/>
    </row>
    <row r="66" ht="61.5">
      <c r="AH66" s="189">
        <f>SUM(AH60+AH32+AH19)</f>
        <v>325</v>
      </c>
    </row>
    <row r="67" ht="15">
      <c r="AH67" s="190"/>
    </row>
    <row r="68" ht="15">
      <c r="AH68" s="190"/>
    </row>
    <row r="69" ht="15">
      <c r="AH69" s="190"/>
    </row>
  </sheetData>
  <sheetProtection/>
  <mergeCells count="12">
    <mergeCell ref="A20:B31"/>
    <mergeCell ref="A33:B59"/>
    <mergeCell ref="A2:B2"/>
    <mergeCell ref="A19:B19"/>
    <mergeCell ref="A1:B1"/>
    <mergeCell ref="A60:B60"/>
    <mergeCell ref="AH43:AH59"/>
    <mergeCell ref="AH29:AH31"/>
    <mergeCell ref="AH3:AH18"/>
    <mergeCell ref="A32:B32"/>
    <mergeCell ref="A3:B18"/>
    <mergeCell ref="AH20:AH2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15.140625" style="0" customWidth="1"/>
    <col min="2" max="2" width="13.57421875" style="0" customWidth="1"/>
    <col min="3" max="3" width="11.57421875" style="0" customWidth="1"/>
    <col min="4" max="4" width="15.7109375" style="0" customWidth="1"/>
    <col min="5" max="5" width="12.8515625" style="0" customWidth="1"/>
    <col min="6" max="6" width="13.421875" style="0" customWidth="1"/>
    <col min="8" max="8" width="14.421875" style="0" customWidth="1"/>
    <col min="10" max="10" width="11.8515625" style="0" customWidth="1"/>
    <col min="12" max="12" width="17.57421875" style="0" customWidth="1"/>
  </cols>
  <sheetData>
    <row r="1" spans="1:12" ht="15">
      <c r="A1" s="210" t="s">
        <v>83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</row>
    <row r="2" spans="1:12" ht="12" customHeight="1">
      <c r="A2" s="2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5"/>
    </row>
    <row r="3" spans="1:12" ht="15" hidden="1">
      <c r="A3" s="213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5"/>
    </row>
    <row r="4" spans="1:12" ht="15" hidden="1">
      <c r="A4" s="216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8"/>
    </row>
    <row r="5" spans="1:12" ht="15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1"/>
    </row>
    <row r="6" spans="1:12" ht="11.25" customHeight="1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4"/>
    </row>
    <row r="7" spans="1:12" ht="61.5" customHeight="1">
      <c r="A7" s="161" t="s">
        <v>84</v>
      </c>
      <c r="B7" s="225" t="s">
        <v>85</v>
      </c>
      <c r="C7" s="225"/>
      <c r="D7" s="226" t="s">
        <v>86</v>
      </c>
      <c r="E7" s="226"/>
      <c r="F7" s="226" t="s">
        <v>87</v>
      </c>
      <c r="G7" s="226"/>
      <c r="H7" s="226" t="s">
        <v>88</v>
      </c>
      <c r="I7" s="226"/>
      <c r="J7" s="226" t="s">
        <v>89</v>
      </c>
      <c r="K7" s="226"/>
      <c r="L7" s="161" t="s">
        <v>90</v>
      </c>
    </row>
    <row r="8" spans="1:12" ht="15.75">
      <c r="A8" s="161"/>
      <c r="B8" s="162" t="s">
        <v>91</v>
      </c>
      <c r="C8" s="162" t="s">
        <v>92</v>
      </c>
      <c r="D8" s="161"/>
      <c r="E8" s="161"/>
      <c r="F8" s="161"/>
      <c r="G8" s="161"/>
      <c r="H8" s="161"/>
      <c r="I8" s="161"/>
      <c r="J8" s="161"/>
      <c r="K8" s="161"/>
      <c r="L8" s="161"/>
    </row>
    <row r="9" spans="1:12" ht="36">
      <c r="A9" s="163" t="s">
        <v>93</v>
      </c>
      <c r="B9" s="164">
        <v>0</v>
      </c>
      <c r="C9" s="164">
        <v>0</v>
      </c>
      <c r="D9" s="163" t="s">
        <v>94</v>
      </c>
      <c r="E9" s="164">
        <v>0</v>
      </c>
      <c r="F9" s="163" t="s">
        <v>95</v>
      </c>
      <c r="G9" s="165">
        <v>32</v>
      </c>
      <c r="H9" s="227" t="s">
        <v>96</v>
      </c>
      <c r="I9" s="228">
        <v>4</v>
      </c>
      <c r="J9" s="229" t="s">
        <v>97</v>
      </c>
      <c r="K9" s="228">
        <v>3</v>
      </c>
      <c r="L9" s="230">
        <v>2</v>
      </c>
    </row>
    <row r="10" spans="1:12" ht="36">
      <c r="A10" s="163" t="s">
        <v>98</v>
      </c>
      <c r="B10" s="164">
        <v>2</v>
      </c>
      <c r="C10" s="164">
        <v>1</v>
      </c>
      <c r="D10" s="163" t="s">
        <v>99</v>
      </c>
      <c r="E10" s="164">
        <v>3</v>
      </c>
      <c r="F10" s="163" t="s">
        <v>100</v>
      </c>
      <c r="G10" s="164">
        <v>82</v>
      </c>
      <c r="H10" s="227"/>
      <c r="I10" s="228"/>
      <c r="J10" s="229"/>
      <c r="K10" s="228"/>
      <c r="L10" s="231"/>
    </row>
    <row r="11" spans="1:12" ht="36">
      <c r="A11" s="167" t="s">
        <v>101</v>
      </c>
      <c r="B11" s="168">
        <v>111</v>
      </c>
      <c r="C11" s="168">
        <v>16</v>
      </c>
      <c r="D11" s="167" t="s">
        <v>102</v>
      </c>
      <c r="E11" s="164">
        <v>0</v>
      </c>
      <c r="F11" s="163" t="s">
        <v>103</v>
      </c>
      <c r="G11" s="165">
        <v>18</v>
      </c>
      <c r="H11" s="227" t="s">
        <v>104</v>
      </c>
      <c r="I11" s="228">
        <v>0</v>
      </c>
      <c r="J11" s="227" t="s">
        <v>105</v>
      </c>
      <c r="K11" s="228">
        <v>1</v>
      </c>
      <c r="L11" s="231"/>
    </row>
    <row r="12" spans="1:12" ht="48">
      <c r="A12" s="163" t="s">
        <v>106</v>
      </c>
      <c r="B12" s="165">
        <v>4</v>
      </c>
      <c r="C12" s="165">
        <v>1</v>
      </c>
      <c r="D12" s="163" t="s">
        <v>107</v>
      </c>
      <c r="E12" s="164">
        <v>0</v>
      </c>
      <c r="F12" s="163" t="s">
        <v>108</v>
      </c>
      <c r="G12" s="165">
        <v>10</v>
      </c>
      <c r="H12" s="227"/>
      <c r="I12" s="228"/>
      <c r="J12" s="227"/>
      <c r="K12" s="228"/>
      <c r="L12" s="231"/>
    </row>
    <row r="13" spans="1:12" ht="15">
      <c r="A13" s="163" t="s">
        <v>109</v>
      </c>
      <c r="B13" s="165">
        <v>0</v>
      </c>
      <c r="C13" s="165">
        <v>0</v>
      </c>
      <c r="D13" s="163" t="s">
        <v>110</v>
      </c>
      <c r="E13" s="164">
        <v>0</v>
      </c>
      <c r="F13" s="163" t="s">
        <v>109</v>
      </c>
      <c r="G13" s="165">
        <v>25</v>
      </c>
      <c r="H13" s="163" t="s">
        <v>111</v>
      </c>
      <c r="I13" s="165">
        <v>124</v>
      </c>
      <c r="J13" s="163" t="s">
        <v>112</v>
      </c>
      <c r="K13" s="165">
        <v>130</v>
      </c>
      <c r="L13" s="232"/>
    </row>
    <row r="14" spans="1:12" ht="15">
      <c r="A14" s="169"/>
      <c r="B14" s="169">
        <f>SUM(B9:B13)</f>
        <v>117</v>
      </c>
      <c r="C14" s="169">
        <f>SUM(C9:C12)</f>
        <v>18</v>
      </c>
      <c r="D14" s="169">
        <f>SUM(B14:C14)</f>
        <v>135</v>
      </c>
      <c r="E14" s="169"/>
      <c r="F14" s="169"/>
      <c r="G14" s="169"/>
      <c r="H14" s="169"/>
      <c r="I14" s="169"/>
      <c r="J14" s="170" t="s">
        <v>113</v>
      </c>
      <c r="K14" s="170">
        <v>1</v>
      </c>
      <c r="L14" s="169"/>
    </row>
    <row r="15" spans="1:12" ht="22.5" customHeight="1">
      <c r="A15" s="228" t="s">
        <v>114</v>
      </c>
      <c r="B15" s="228"/>
      <c r="C15" s="228"/>
      <c r="D15" s="228"/>
      <c r="E15" s="166">
        <v>132</v>
      </c>
      <c r="F15" s="169"/>
      <c r="G15" s="169"/>
      <c r="H15" s="169"/>
      <c r="I15" s="169"/>
      <c r="J15" s="169"/>
      <c r="K15" s="169"/>
      <c r="L15" s="169"/>
    </row>
    <row r="16" spans="1:12" ht="34.5" customHeight="1">
      <c r="A16" s="228" t="s">
        <v>115</v>
      </c>
      <c r="B16" s="228"/>
      <c r="C16" s="228"/>
      <c r="D16" s="228"/>
      <c r="E16" s="166">
        <v>3</v>
      </c>
      <c r="F16" s="169"/>
      <c r="G16" s="233"/>
      <c r="H16" s="233"/>
      <c r="I16" s="233"/>
      <c r="J16" s="233"/>
      <c r="K16" s="233"/>
      <c r="L16" s="233"/>
    </row>
    <row r="17" spans="1:12" ht="24.75" customHeight="1">
      <c r="A17" s="234" t="s">
        <v>116</v>
      </c>
      <c r="B17" s="234"/>
      <c r="C17" s="234"/>
      <c r="D17" s="234"/>
      <c r="E17" s="166">
        <v>3</v>
      </c>
      <c r="F17" s="169"/>
      <c r="G17" s="233"/>
      <c r="H17" s="233"/>
      <c r="I17" s="233"/>
      <c r="J17" s="233"/>
      <c r="K17" s="233"/>
      <c r="L17" s="233"/>
    </row>
    <row r="18" spans="1:12" ht="21" customHeight="1">
      <c r="A18" s="228" t="s">
        <v>117</v>
      </c>
      <c r="B18" s="228"/>
      <c r="C18" s="228"/>
      <c r="D18" s="228"/>
      <c r="E18" s="171">
        <v>325</v>
      </c>
      <c r="F18" s="169"/>
      <c r="G18" s="235"/>
      <c r="H18" s="235"/>
      <c r="I18" s="235"/>
      <c r="J18" s="236"/>
      <c r="K18" s="236"/>
      <c r="L18" s="236"/>
    </row>
  </sheetData>
  <sheetProtection/>
  <mergeCells count="24">
    <mergeCell ref="A15:D15"/>
    <mergeCell ref="A16:D16"/>
    <mergeCell ref="G16:I17"/>
    <mergeCell ref="J16:L17"/>
    <mergeCell ref="A17:D17"/>
    <mergeCell ref="A18:D18"/>
    <mergeCell ref="G18:I18"/>
    <mergeCell ref="J18:L18"/>
    <mergeCell ref="H9:H10"/>
    <mergeCell ref="I9:I10"/>
    <mergeCell ref="J9:J10"/>
    <mergeCell ref="K9:K10"/>
    <mergeCell ref="L9:L13"/>
    <mergeCell ref="H11:H12"/>
    <mergeCell ref="I11:I12"/>
    <mergeCell ref="J11:J12"/>
    <mergeCell ref="K11:K12"/>
    <mergeCell ref="A1:L4"/>
    <mergeCell ref="A5:L6"/>
    <mergeCell ref="B7:C7"/>
    <mergeCell ref="D7:E7"/>
    <mergeCell ref="F7:G7"/>
    <mergeCell ref="H7:I7"/>
    <mergeCell ref="J7:K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Priscila Cristiane Lima</cp:lastModifiedBy>
  <cp:lastPrinted>2019-06-19T16:16:17Z</cp:lastPrinted>
  <dcterms:created xsi:type="dcterms:W3CDTF">2015-07-07T03:43:21Z</dcterms:created>
  <dcterms:modified xsi:type="dcterms:W3CDTF">2021-09-02T15:43:41Z</dcterms:modified>
  <cp:category/>
  <cp:version/>
  <cp:contentType/>
  <cp:contentStatus/>
</cp:coreProperties>
</file>